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180" windowHeight="8550" tabRatio="880"/>
  </bookViews>
  <sheets>
    <sheet name="2.1 取引係数表" sheetId="1" r:id="rId1"/>
    <sheet name="2.2 投入係数表" sheetId="2" r:id="rId2"/>
    <sheet name="2.3.1 逆行列係数表(封鎖型)" sheetId="3" r:id="rId3"/>
    <sheet name="2.3.2 逆行列係数(開放型)" sheetId="4" r:id="rId4"/>
    <sheet name="2.4 最終需要項目別生産誘発額・生産誘発依存度" sheetId="5" r:id="rId5"/>
  </sheets>
  <externalReferences>
    <externalReference r:id="rId6"/>
  </externalReferences>
  <definedNames>
    <definedName name="_Fill" localSheetId="1" hidden="1">[1]局移出入取扱!#REF!</definedName>
    <definedName name="_Fill" localSheetId="2" hidden="1">[1]局移出入取扱!#REF!</definedName>
    <definedName name="_Fill" localSheetId="3" hidden="1">[1]局移出入取扱!#REF!</definedName>
    <definedName name="_Fill" localSheetId="4" hidden="1">[1]局移出入取扱!#REF!</definedName>
    <definedName name="_Fill" hidden="1">[1]局移出入取扱!#REF!</definedName>
    <definedName name="_Order1" hidden="1">255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>#REF!</definedName>
  </definedNames>
  <calcPr calcId="125725"/>
</workbook>
</file>

<file path=xl/calcChain.xml><?xml version="1.0" encoding="utf-8"?>
<calcChain xmlns="http://schemas.openxmlformats.org/spreadsheetml/2006/main">
  <c r="I40" i="5"/>
  <c r="H40"/>
  <c r="G40"/>
  <c r="F40"/>
  <c r="E40"/>
  <c r="D40"/>
  <c r="C40"/>
  <c r="J39"/>
  <c r="T39" s="1"/>
  <c r="J38"/>
  <c r="T38" s="1"/>
  <c r="J37"/>
  <c r="T37" s="1"/>
  <c r="J36"/>
  <c r="T36" s="1"/>
  <c r="J35"/>
  <c r="T35" s="1"/>
  <c r="J34"/>
  <c r="T34" s="1"/>
  <c r="J33"/>
  <c r="T33" s="1"/>
  <c r="J32"/>
  <c r="T32" s="1"/>
  <c r="J31"/>
  <c r="T31" s="1"/>
  <c r="J30"/>
  <c r="T30" s="1"/>
  <c r="J29"/>
  <c r="T29" s="1"/>
  <c r="J28"/>
  <c r="T28" s="1"/>
  <c r="J27"/>
  <c r="T27" s="1"/>
  <c r="J26"/>
  <c r="T26" s="1"/>
  <c r="J25"/>
  <c r="T25" s="1"/>
  <c r="J24"/>
  <c r="T24" s="1"/>
  <c r="J23"/>
  <c r="T23" s="1"/>
  <c r="J22"/>
  <c r="T22" s="1"/>
  <c r="J21"/>
  <c r="T21" s="1"/>
  <c r="J20"/>
  <c r="T20" s="1"/>
  <c r="J19"/>
  <c r="T19" s="1"/>
  <c r="J18"/>
  <c r="T18" s="1"/>
  <c r="J17"/>
  <c r="T17" s="1"/>
  <c r="J16"/>
  <c r="T16" s="1"/>
  <c r="J15"/>
  <c r="T15" s="1"/>
  <c r="J14"/>
  <c r="T14" s="1"/>
  <c r="J13"/>
  <c r="T13" s="1"/>
  <c r="J12"/>
  <c r="T12" s="1"/>
  <c r="J11"/>
  <c r="T11" s="1"/>
  <c r="J10"/>
  <c r="T10" s="1"/>
  <c r="J9"/>
  <c r="T9" s="1"/>
  <c r="J8"/>
  <c r="T8" s="1"/>
  <c r="J7"/>
  <c r="T7" s="1"/>
  <c r="J6"/>
  <c r="T6" s="1"/>
  <c r="J5"/>
  <c r="T5" s="1"/>
  <c r="J4"/>
  <c r="J40" s="1"/>
  <c r="AL40" i="4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AM39"/>
  <c r="AN39" s="1"/>
  <c r="AM38"/>
  <c r="AN38" s="1"/>
  <c r="AM37"/>
  <c r="AN37" s="1"/>
  <c r="AM36"/>
  <c r="AN36" s="1"/>
  <c r="AM35"/>
  <c r="AN35" s="1"/>
  <c r="AM34"/>
  <c r="AN34" s="1"/>
  <c r="AM33"/>
  <c r="AN33" s="1"/>
  <c r="AM32"/>
  <c r="AN32" s="1"/>
  <c r="AM31"/>
  <c r="AN31" s="1"/>
  <c r="AM30"/>
  <c r="AN30" s="1"/>
  <c r="AM29"/>
  <c r="AN29" s="1"/>
  <c r="AM28"/>
  <c r="AN28" s="1"/>
  <c r="AM27"/>
  <c r="AN27" s="1"/>
  <c r="AM26"/>
  <c r="AN26" s="1"/>
  <c r="AM25"/>
  <c r="AN25" s="1"/>
  <c r="AM24"/>
  <c r="AN24" s="1"/>
  <c r="AM23"/>
  <c r="AN23" s="1"/>
  <c r="AM22"/>
  <c r="AN22" s="1"/>
  <c r="AM21"/>
  <c r="AN21" s="1"/>
  <c r="AM20"/>
  <c r="AN20" s="1"/>
  <c r="AM19"/>
  <c r="AN19" s="1"/>
  <c r="AM18"/>
  <c r="AN18" s="1"/>
  <c r="AM17"/>
  <c r="AN17" s="1"/>
  <c r="AM16"/>
  <c r="AN16" s="1"/>
  <c r="AM15"/>
  <c r="AN15" s="1"/>
  <c r="AM14"/>
  <c r="AN14" s="1"/>
  <c r="AM13"/>
  <c r="AN13" s="1"/>
  <c r="AM12"/>
  <c r="AN12" s="1"/>
  <c r="AM11"/>
  <c r="AN11" s="1"/>
  <c r="AM10"/>
  <c r="AN10" s="1"/>
  <c r="AM9"/>
  <c r="AN9" s="1"/>
  <c r="AM8"/>
  <c r="AN8" s="1"/>
  <c r="AM7"/>
  <c r="AN7" s="1"/>
  <c r="AM6"/>
  <c r="AN6" s="1"/>
  <c r="AM5"/>
  <c r="AN5" s="1"/>
  <c r="AM4"/>
  <c r="AN4" s="1"/>
  <c r="AL40" i="3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M4"/>
  <c r="AL47" i="1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AM46"/>
  <c r="AM45"/>
  <c r="AM44"/>
  <c r="AM43"/>
  <c r="AM42"/>
  <c r="AM41"/>
  <c r="AM47" s="1"/>
  <c r="BC40"/>
  <c r="BB40"/>
  <c r="AX40"/>
  <c r="AW40"/>
  <c r="AS40"/>
  <c r="AR40"/>
  <c r="AQ40"/>
  <c r="AP40"/>
  <c r="AO40"/>
  <c r="AN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A39"/>
  <c r="AV39"/>
  <c r="AT39"/>
  <c r="AY39" s="1"/>
  <c r="BD39" s="1"/>
  <c r="AM39"/>
  <c r="BE39" s="1"/>
  <c r="BA38"/>
  <c r="AV38"/>
  <c r="AT38"/>
  <c r="AY38" s="1"/>
  <c r="BD38" s="1"/>
  <c r="AM38"/>
  <c r="BE38" s="1"/>
  <c r="BA37"/>
  <c r="AV37"/>
  <c r="AT37"/>
  <c r="AY37" s="1"/>
  <c r="BD37" s="1"/>
  <c r="AM37"/>
  <c r="BE37" s="1"/>
  <c r="BA36"/>
  <c r="AV36"/>
  <c r="AT36"/>
  <c r="AY36" s="1"/>
  <c r="BD36" s="1"/>
  <c r="AM36"/>
  <c r="BE36" s="1"/>
  <c r="BA35"/>
  <c r="AV35"/>
  <c r="AT35"/>
  <c r="AY35" s="1"/>
  <c r="BD35" s="1"/>
  <c r="AM35"/>
  <c r="BE35" s="1"/>
  <c r="BA34"/>
  <c r="AV34"/>
  <c r="AT34"/>
  <c r="AY34" s="1"/>
  <c r="BD34" s="1"/>
  <c r="AM34"/>
  <c r="BE34" s="1"/>
  <c r="BA33"/>
  <c r="AV33"/>
  <c r="AT33"/>
  <c r="AY33" s="1"/>
  <c r="BD33" s="1"/>
  <c r="AM33"/>
  <c r="BE33" s="1"/>
  <c r="BA32"/>
  <c r="AV32"/>
  <c r="AT32"/>
  <c r="AY32" s="1"/>
  <c r="BD32" s="1"/>
  <c r="AM32"/>
  <c r="BE32" s="1"/>
  <c r="BA31"/>
  <c r="AV31"/>
  <c r="AT31"/>
  <c r="AY31" s="1"/>
  <c r="BD31" s="1"/>
  <c r="AM31"/>
  <c r="BE31" s="1"/>
  <c r="BA30"/>
  <c r="AV30"/>
  <c r="AT30"/>
  <c r="AY30" s="1"/>
  <c r="BD30" s="1"/>
  <c r="AM30"/>
  <c r="BE30" s="1"/>
  <c r="BA29"/>
  <c r="AV29"/>
  <c r="AT29"/>
  <c r="AY29" s="1"/>
  <c r="BD29" s="1"/>
  <c r="AM29"/>
  <c r="BE29" s="1"/>
  <c r="BA28"/>
  <c r="AV28"/>
  <c r="AT28"/>
  <c r="AY28" s="1"/>
  <c r="BD28" s="1"/>
  <c r="AM28"/>
  <c r="BE28" s="1"/>
  <c r="BA27"/>
  <c r="AV27"/>
  <c r="AT27"/>
  <c r="AY27" s="1"/>
  <c r="BD27" s="1"/>
  <c r="AM27"/>
  <c r="BE27" s="1"/>
  <c r="BA26"/>
  <c r="AV26"/>
  <c r="AT26"/>
  <c r="AY26" s="1"/>
  <c r="BD26" s="1"/>
  <c r="AM26"/>
  <c r="BE26" s="1"/>
  <c r="BA25"/>
  <c r="AV25"/>
  <c r="AT25"/>
  <c r="AY25" s="1"/>
  <c r="BD25" s="1"/>
  <c r="AM25"/>
  <c r="BE25" s="1"/>
  <c r="BA24"/>
  <c r="AV24"/>
  <c r="AT24"/>
  <c r="AY24" s="1"/>
  <c r="BD24" s="1"/>
  <c r="AM24"/>
  <c r="BE24" s="1"/>
  <c r="BA23"/>
  <c r="AV23"/>
  <c r="AT23"/>
  <c r="AY23" s="1"/>
  <c r="BD23" s="1"/>
  <c r="AM23"/>
  <c r="BE23" s="1"/>
  <c r="BA22"/>
  <c r="AV22"/>
  <c r="AT22"/>
  <c r="AY22" s="1"/>
  <c r="BD22" s="1"/>
  <c r="AM22"/>
  <c r="BE22" s="1"/>
  <c r="BA21"/>
  <c r="AV21"/>
  <c r="AT21"/>
  <c r="AY21" s="1"/>
  <c r="BD21" s="1"/>
  <c r="AM21"/>
  <c r="BE21" s="1"/>
  <c r="BA20"/>
  <c r="AV20"/>
  <c r="AT20"/>
  <c r="AY20" s="1"/>
  <c r="BD20" s="1"/>
  <c r="AM20"/>
  <c r="BE20" s="1"/>
  <c r="BA19"/>
  <c r="AV19"/>
  <c r="AT19"/>
  <c r="AY19" s="1"/>
  <c r="BD19" s="1"/>
  <c r="AM19"/>
  <c r="BE19" s="1"/>
  <c r="BA18"/>
  <c r="AV18"/>
  <c r="AT18"/>
  <c r="AY18" s="1"/>
  <c r="BD18" s="1"/>
  <c r="AM18"/>
  <c r="BE18" s="1"/>
  <c r="BA17"/>
  <c r="AV17"/>
  <c r="AT17"/>
  <c r="AY17" s="1"/>
  <c r="BD17" s="1"/>
  <c r="AM17"/>
  <c r="BE17" s="1"/>
  <c r="BA16"/>
  <c r="AV16"/>
  <c r="AT16"/>
  <c r="AY16" s="1"/>
  <c r="BD16" s="1"/>
  <c r="AM16"/>
  <c r="BE16" s="1"/>
  <c r="BA15"/>
  <c r="AV15"/>
  <c r="AT15"/>
  <c r="AY15" s="1"/>
  <c r="BD15" s="1"/>
  <c r="AM15"/>
  <c r="BE15" s="1"/>
  <c r="BA14"/>
  <c r="AV14"/>
  <c r="AT14"/>
  <c r="AY14" s="1"/>
  <c r="BD14" s="1"/>
  <c r="AM14"/>
  <c r="BE14" s="1"/>
  <c r="BA13"/>
  <c r="AV13"/>
  <c r="AT13"/>
  <c r="AY13" s="1"/>
  <c r="BD13" s="1"/>
  <c r="AM13"/>
  <c r="BE13" s="1"/>
  <c r="BA12"/>
  <c r="AV12"/>
  <c r="AT12"/>
  <c r="AY12" s="1"/>
  <c r="BD12" s="1"/>
  <c r="AM12"/>
  <c r="BE12" s="1"/>
  <c r="BA11"/>
  <c r="AV11"/>
  <c r="AT11"/>
  <c r="AY11" s="1"/>
  <c r="BD11" s="1"/>
  <c r="AM11"/>
  <c r="BE11" s="1"/>
  <c r="BA10"/>
  <c r="AV10"/>
  <c r="AT10"/>
  <c r="AY10" s="1"/>
  <c r="BD10" s="1"/>
  <c r="AM10"/>
  <c r="BE10" s="1"/>
  <c r="BA9"/>
  <c r="AV9"/>
  <c r="AT9"/>
  <c r="AY9" s="1"/>
  <c r="BD9" s="1"/>
  <c r="AM9"/>
  <c r="BE9" s="1"/>
  <c r="BA8"/>
  <c r="AV8"/>
  <c r="AT8"/>
  <c r="AY8" s="1"/>
  <c r="BD8" s="1"/>
  <c r="AM8"/>
  <c r="BE8" s="1"/>
  <c r="BA7"/>
  <c r="AV7"/>
  <c r="AT7"/>
  <c r="AY7" s="1"/>
  <c r="BD7" s="1"/>
  <c r="AM7"/>
  <c r="BE7" s="1"/>
  <c r="BA6"/>
  <c r="AV6"/>
  <c r="AT6"/>
  <c r="AY6" s="1"/>
  <c r="BD6" s="1"/>
  <c r="AM6"/>
  <c r="BE6" s="1"/>
  <c r="BA5"/>
  <c r="AV5"/>
  <c r="AT5"/>
  <c r="AY5" s="1"/>
  <c r="BD5" s="1"/>
  <c r="AM5"/>
  <c r="BE5" s="1"/>
  <c r="BA4"/>
  <c r="BA40" s="1"/>
  <c r="AV4"/>
  <c r="AV40" s="1"/>
  <c r="AT4"/>
  <c r="AT40" s="1"/>
  <c r="AM4"/>
  <c r="AM40" s="1"/>
  <c r="AM48" s="1"/>
  <c r="I82" i="5" l="1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83" s="1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83" s="1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83" s="1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83" s="1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83" s="1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83" s="1"/>
  <c r="AU4" i="1"/>
  <c r="AY4"/>
  <c r="AZ4"/>
  <c r="AU5"/>
  <c r="AZ5"/>
  <c r="AU6"/>
  <c r="AZ6"/>
  <c r="AU7"/>
  <c r="AZ7"/>
  <c r="AU8"/>
  <c r="AZ8"/>
  <c r="AU9"/>
  <c r="AZ9"/>
  <c r="AU10"/>
  <c r="AZ10"/>
  <c r="AU11"/>
  <c r="AZ11"/>
  <c r="AU12"/>
  <c r="AZ12"/>
  <c r="AU13"/>
  <c r="AZ13"/>
  <c r="AU14"/>
  <c r="AZ14"/>
  <c r="AU15"/>
  <c r="AZ15"/>
  <c r="AU16"/>
  <c r="AZ16"/>
  <c r="AU17"/>
  <c r="AZ17"/>
  <c r="AU18"/>
  <c r="AZ18"/>
  <c r="AU19"/>
  <c r="AZ19"/>
  <c r="AU20"/>
  <c r="AZ20"/>
  <c r="AU21"/>
  <c r="AZ21"/>
  <c r="AU22"/>
  <c r="AZ22"/>
  <c r="AU23"/>
  <c r="AZ23"/>
  <c r="AU24"/>
  <c r="AZ24"/>
  <c r="AU25"/>
  <c r="AZ25"/>
  <c r="AU26"/>
  <c r="AZ26"/>
  <c r="AU27"/>
  <c r="AZ27"/>
  <c r="AU28"/>
  <c r="AZ28"/>
  <c r="AU29"/>
  <c r="AZ29"/>
  <c r="AU30"/>
  <c r="AZ30"/>
  <c r="AU31"/>
  <c r="AZ31"/>
  <c r="AU32"/>
  <c r="AZ32"/>
  <c r="AU33"/>
  <c r="AZ33"/>
  <c r="AU34"/>
  <c r="AZ34"/>
  <c r="AU35"/>
  <c r="AZ35"/>
  <c r="AU36"/>
  <c r="AZ36"/>
  <c r="AU37"/>
  <c r="AZ37"/>
  <c r="AU38"/>
  <c r="AZ38"/>
  <c r="AU39"/>
  <c r="AZ39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N40" i="5"/>
  <c r="O40"/>
  <c r="P40"/>
  <c r="Q40"/>
  <c r="R40"/>
  <c r="S40"/>
  <c r="T40"/>
  <c r="N4"/>
  <c r="O4"/>
  <c r="P4"/>
  <c r="Q4"/>
  <c r="R4"/>
  <c r="S4"/>
  <c r="T4"/>
  <c r="N5"/>
  <c r="O5"/>
  <c r="P5"/>
  <c r="Q5"/>
  <c r="R5"/>
  <c r="S5"/>
  <c r="N6"/>
  <c r="O6"/>
  <c r="P6"/>
  <c r="Q6"/>
  <c r="R6"/>
  <c r="S6"/>
  <c r="N7"/>
  <c r="O7"/>
  <c r="P7"/>
  <c r="Q7"/>
  <c r="R7"/>
  <c r="S7"/>
  <c r="N8"/>
  <c r="O8"/>
  <c r="P8"/>
  <c r="Q8"/>
  <c r="R8"/>
  <c r="S8"/>
  <c r="N9"/>
  <c r="O9"/>
  <c r="P9"/>
  <c r="Q9"/>
  <c r="R9"/>
  <c r="S9"/>
  <c r="N10"/>
  <c r="O10"/>
  <c r="P10"/>
  <c r="Q10"/>
  <c r="R10"/>
  <c r="S10"/>
  <c r="N11"/>
  <c r="O11"/>
  <c r="P11"/>
  <c r="Q11"/>
  <c r="R11"/>
  <c r="S11"/>
  <c r="N12"/>
  <c r="O12"/>
  <c r="P12"/>
  <c r="Q12"/>
  <c r="R12"/>
  <c r="S12"/>
  <c r="N13"/>
  <c r="O13"/>
  <c r="P13"/>
  <c r="Q13"/>
  <c r="R13"/>
  <c r="S13"/>
  <c r="N14"/>
  <c r="O14"/>
  <c r="P14"/>
  <c r="Q14"/>
  <c r="R14"/>
  <c r="S14"/>
  <c r="N15"/>
  <c r="O15"/>
  <c r="P15"/>
  <c r="Q15"/>
  <c r="R15"/>
  <c r="S15"/>
  <c r="N16"/>
  <c r="O16"/>
  <c r="P16"/>
  <c r="Q16"/>
  <c r="R16"/>
  <c r="S16"/>
  <c r="N17"/>
  <c r="O17"/>
  <c r="P17"/>
  <c r="Q17"/>
  <c r="R17"/>
  <c r="S17"/>
  <c r="N18"/>
  <c r="O18"/>
  <c r="P18"/>
  <c r="Q18"/>
  <c r="R18"/>
  <c r="S18"/>
  <c r="N19"/>
  <c r="O19"/>
  <c r="P19"/>
  <c r="Q19"/>
  <c r="R19"/>
  <c r="S19"/>
  <c r="N20"/>
  <c r="O20"/>
  <c r="P20"/>
  <c r="Q20"/>
  <c r="R20"/>
  <c r="S20"/>
  <c r="N21"/>
  <c r="O21"/>
  <c r="P21"/>
  <c r="Q21"/>
  <c r="R21"/>
  <c r="S21"/>
  <c r="N22"/>
  <c r="O22"/>
  <c r="P22"/>
  <c r="Q22"/>
  <c r="R22"/>
  <c r="S22"/>
  <c r="N23"/>
  <c r="O23"/>
  <c r="P23"/>
  <c r="Q23"/>
  <c r="R23"/>
  <c r="S23"/>
  <c r="N24"/>
  <c r="O24"/>
  <c r="P24"/>
  <c r="Q24"/>
  <c r="R24"/>
  <c r="S24"/>
  <c r="N25"/>
  <c r="O25"/>
  <c r="P25"/>
  <c r="Q25"/>
  <c r="R25"/>
  <c r="S25"/>
  <c r="N26"/>
  <c r="O26"/>
  <c r="P26"/>
  <c r="Q26"/>
  <c r="R26"/>
  <c r="S26"/>
  <c r="N27"/>
  <c r="O27"/>
  <c r="P27"/>
  <c r="Q27"/>
  <c r="R27"/>
  <c r="S27"/>
  <c r="N28"/>
  <c r="O28"/>
  <c r="P28"/>
  <c r="Q28"/>
  <c r="R28"/>
  <c r="S28"/>
  <c r="N29"/>
  <c r="O29"/>
  <c r="P29"/>
  <c r="Q29"/>
  <c r="R29"/>
  <c r="S29"/>
  <c r="N30"/>
  <c r="O30"/>
  <c r="P30"/>
  <c r="Q30"/>
  <c r="R30"/>
  <c r="S30"/>
  <c r="N31"/>
  <c r="O31"/>
  <c r="P31"/>
  <c r="Q31"/>
  <c r="R31"/>
  <c r="S31"/>
  <c r="N32"/>
  <c r="O32"/>
  <c r="P32"/>
  <c r="Q32"/>
  <c r="R32"/>
  <c r="S32"/>
  <c r="N33"/>
  <c r="O33"/>
  <c r="P33"/>
  <c r="Q33"/>
  <c r="R33"/>
  <c r="S33"/>
  <c r="N34"/>
  <c r="O34"/>
  <c r="P34"/>
  <c r="Q34"/>
  <c r="R34"/>
  <c r="S34"/>
  <c r="N35"/>
  <c r="O35"/>
  <c r="P35"/>
  <c r="Q35"/>
  <c r="R35"/>
  <c r="S35"/>
  <c r="N36"/>
  <c r="O36"/>
  <c r="P36"/>
  <c r="Q36"/>
  <c r="R36"/>
  <c r="S36"/>
  <c r="N37"/>
  <c r="O37"/>
  <c r="P37"/>
  <c r="Q37"/>
  <c r="R37"/>
  <c r="S37"/>
  <c r="N38"/>
  <c r="O38"/>
  <c r="P38"/>
  <c r="Q38"/>
  <c r="R38"/>
  <c r="S38"/>
  <c r="N39"/>
  <c r="O39"/>
  <c r="P39"/>
  <c r="Q39"/>
  <c r="R39"/>
  <c r="S39"/>
  <c r="AL48" i="2" l="1"/>
  <c r="AL46"/>
  <c r="AL45"/>
  <c r="AL44"/>
  <c r="AL43"/>
  <c r="AL42"/>
  <c r="AL41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L4"/>
  <c r="AK48"/>
  <c r="AK46"/>
  <c r="AK45"/>
  <c r="AK44"/>
  <c r="AK43"/>
  <c r="AK42"/>
  <c r="AK41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J48"/>
  <c r="AJ46"/>
  <c r="AJ45"/>
  <c r="AJ44"/>
  <c r="AJ43"/>
  <c r="AJ42"/>
  <c r="AJ41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J6"/>
  <c r="AJ5"/>
  <c r="AJ4"/>
  <c r="AI48"/>
  <c r="AI46"/>
  <c r="AI45"/>
  <c r="AI44"/>
  <c r="AI43"/>
  <c r="AI42"/>
  <c r="AI41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  <c r="AI4"/>
  <c r="AH48"/>
  <c r="AH46"/>
  <c r="AH45"/>
  <c r="AH44"/>
  <c r="AH43"/>
  <c r="AH42"/>
  <c r="AH41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H4"/>
  <c r="AG48"/>
  <c r="AG46"/>
  <c r="AG45"/>
  <c r="AG44"/>
  <c r="AG43"/>
  <c r="AG42"/>
  <c r="AG41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G4"/>
  <c r="AF48"/>
  <c r="AF46"/>
  <c r="AF45"/>
  <c r="AF44"/>
  <c r="AF43"/>
  <c r="AF42"/>
  <c r="AF41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  <c r="AE48"/>
  <c r="AE46"/>
  <c r="AE45"/>
  <c r="AE44"/>
  <c r="AE43"/>
  <c r="AE42"/>
  <c r="AE41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D48"/>
  <c r="AD46"/>
  <c r="AD45"/>
  <c r="AD44"/>
  <c r="AD43"/>
  <c r="AD42"/>
  <c r="AD41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4"/>
  <c r="AC48"/>
  <c r="AC46"/>
  <c r="AC45"/>
  <c r="AC44"/>
  <c r="AC43"/>
  <c r="AC42"/>
  <c r="AC41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AC4"/>
  <c r="AB48"/>
  <c r="AB46"/>
  <c r="AB45"/>
  <c r="AB44"/>
  <c r="AB43"/>
  <c r="AB42"/>
  <c r="AB41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4"/>
  <c r="AA48"/>
  <c r="AA46"/>
  <c r="AA45"/>
  <c r="AA44"/>
  <c r="AA43"/>
  <c r="AA42"/>
  <c r="AA41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Z48"/>
  <c r="Z46"/>
  <c r="Z45"/>
  <c r="Z44"/>
  <c r="Z43"/>
  <c r="Z42"/>
  <c r="Z41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Y48"/>
  <c r="Y46"/>
  <c r="Y45"/>
  <c r="Y44"/>
  <c r="Y43"/>
  <c r="Y42"/>
  <c r="Y41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X48"/>
  <c r="X46"/>
  <c r="X45"/>
  <c r="X44"/>
  <c r="X43"/>
  <c r="X42"/>
  <c r="X41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W48"/>
  <c r="W46"/>
  <c r="W45"/>
  <c r="W44"/>
  <c r="W43"/>
  <c r="W42"/>
  <c r="W41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V48"/>
  <c r="V46"/>
  <c r="V45"/>
  <c r="V44"/>
  <c r="V43"/>
  <c r="V42"/>
  <c r="V41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U48"/>
  <c r="U46"/>
  <c r="U45"/>
  <c r="U44"/>
  <c r="U43"/>
  <c r="U42"/>
  <c r="U41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T48"/>
  <c r="T46"/>
  <c r="T45"/>
  <c r="T44"/>
  <c r="T43"/>
  <c r="T42"/>
  <c r="T41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S48"/>
  <c r="S46"/>
  <c r="S45"/>
  <c r="S44"/>
  <c r="S43"/>
  <c r="S42"/>
  <c r="S41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R48"/>
  <c r="R46"/>
  <c r="R45"/>
  <c r="R44"/>
  <c r="R43"/>
  <c r="R42"/>
  <c r="R41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Q48"/>
  <c r="Q46"/>
  <c r="Q45"/>
  <c r="Q44"/>
  <c r="Q43"/>
  <c r="Q42"/>
  <c r="Q41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P48"/>
  <c r="P46"/>
  <c r="P45"/>
  <c r="P44"/>
  <c r="P43"/>
  <c r="P42"/>
  <c r="P41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O48"/>
  <c r="O46"/>
  <c r="O45"/>
  <c r="O44"/>
  <c r="O43"/>
  <c r="O42"/>
  <c r="O41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N48"/>
  <c r="N46"/>
  <c r="N45"/>
  <c r="N44"/>
  <c r="N43"/>
  <c r="N42"/>
  <c r="N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M48"/>
  <c r="M46"/>
  <c r="M45"/>
  <c r="M44"/>
  <c r="M43"/>
  <c r="M42"/>
  <c r="M41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L48"/>
  <c r="L46"/>
  <c r="L45"/>
  <c r="L44"/>
  <c r="L43"/>
  <c r="L42"/>
  <c r="L41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K48"/>
  <c r="K46"/>
  <c r="K45"/>
  <c r="K44"/>
  <c r="K43"/>
  <c r="K42"/>
  <c r="K41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J48"/>
  <c r="J46"/>
  <c r="J45"/>
  <c r="J44"/>
  <c r="J43"/>
  <c r="J42"/>
  <c r="J41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I48"/>
  <c r="I46"/>
  <c r="I45"/>
  <c r="I44"/>
  <c r="I43"/>
  <c r="I42"/>
  <c r="I41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H48"/>
  <c r="H46"/>
  <c r="H45"/>
  <c r="H44"/>
  <c r="H43"/>
  <c r="H42"/>
  <c r="H41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G48"/>
  <c r="G46"/>
  <c r="G45"/>
  <c r="G44"/>
  <c r="G43"/>
  <c r="G42"/>
  <c r="G41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F48"/>
  <c r="F46"/>
  <c r="F45"/>
  <c r="F44"/>
  <c r="F43"/>
  <c r="F42"/>
  <c r="F41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48"/>
  <c r="E46"/>
  <c r="E45"/>
  <c r="E44"/>
  <c r="E43"/>
  <c r="E42"/>
  <c r="E41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D48"/>
  <c r="D46"/>
  <c r="D45"/>
  <c r="D44"/>
  <c r="D43"/>
  <c r="D42"/>
  <c r="D41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48"/>
  <c r="C46"/>
  <c r="C45"/>
  <c r="C44"/>
  <c r="C43"/>
  <c r="C42"/>
  <c r="C41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AY40" i="1"/>
  <c r="BD4"/>
  <c r="C83" i="5"/>
  <c r="J47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40"/>
  <c r="AL47" i="2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AZ40" i="1"/>
  <c r="AU40"/>
  <c r="J48" i="5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BD40" i="1" l="1"/>
  <c r="BE4"/>
  <c r="BE40" s="1"/>
  <c r="J83" i="5"/>
</calcChain>
</file>

<file path=xl/sharedStrings.xml><?xml version="1.0" encoding="utf-8"?>
<sst xmlns="http://schemas.openxmlformats.org/spreadsheetml/2006/main" count="940" uniqueCount="145">
  <si>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</si>
  <si>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</si>
  <si>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</si>
  <si>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</si>
  <si>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</si>
  <si>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</si>
  <si>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</si>
  <si>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</si>
  <si>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</si>
  <si>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</si>
  <si>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</si>
  <si>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</si>
  <si>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</si>
  <si>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</si>
  <si>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</si>
  <si>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</si>
  <si>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</si>
  <si>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</si>
  <si>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</si>
  <si>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</si>
  <si>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</si>
  <si>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</si>
  <si>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</si>
  <si>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</si>
  <si>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</si>
  <si>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</si>
  <si>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</si>
  <si>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</si>
  <si>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</si>
  <si>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</si>
  <si>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</si>
  <si>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</si>
  <si>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</si>
  <si>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</si>
  <si>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</si>
  <si>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</si>
  <si>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</si>
  <si>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</si>
  <si>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</si>
  <si>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</si>
  <si>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</si>
  <si>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</si>
  <si>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</si>
  <si>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</si>
  <si>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</si>
  <si>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</si>
  <si>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46-1</t>
    <phoneticPr fontId="1"/>
  </si>
  <si>
    <t>46-2</t>
    <phoneticPr fontId="1"/>
  </si>
  <si>
    <t>47</t>
    <phoneticPr fontId="1"/>
  </si>
  <si>
    <t>48</t>
    <phoneticPr fontId="1"/>
  </si>
  <si>
    <t>49</t>
    <phoneticPr fontId="1"/>
  </si>
  <si>
    <t>49-1</t>
    <phoneticPr fontId="1"/>
  </si>
  <si>
    <t>49-2</t>
    <phoneticPr fontId="1"/>
  </si>
  <si>
    <t>50</t>
    <phoneticPr fontId="1"/>
  </si>
  <si>
    <t>51</t>
    <phoneticPr fontId="1"/>
  </si>
  <si>
    <t>平成２１年朝来市産業連関表            　（３６部門取引表、単位：万円）</t>
    <rPh sb="0" eb="2">
      <t>ヘイセイ</t>
    </rPh>
    <rPh sb="4" eb="5">
      <t>ネン</t>
    </rPh>
    <rPh sb="5" eb="8">
      <t>アサゴシ</t>
    </rPh>
    <rPh sb="8" eb="10">
      <t>サンギョウ</t>
    </rPh>
    <rPh sb="10" eb="12">
      <t>レンカン</t>
    </rPh>
    <rPh sb="12" eb="13">
      <t>ヒョウ</t>
    </rPh>
    <rPh sb="29" eb="31">
      <t>ブモン</t>
    </rPh>
    <rPh sb="31" eb="33">
      <t>トリヒキ</t>
    </rPh>
    <rPh sb="33" eb="34">
      <t>ヒョウ</t>
    </rPh>
    <rPh sb="35" eb="37">
      <t>タンイ</t>
    </rPh>
    <rPh sb="38" eb="40">
      <t>マンエン</t>
    </rPh>
    <phoneticPr fontId="1"/>
  </si>
  <si>
    <t>農業</t>
  </si>
  <si>
    <t>林業</t>
    <rPh sb="0" eb="2">
      <t>リンギョウ</t>
    </rPh>
    <phoneticPr fontId="1"/>
  </si>
  <si>
    <t>漁業</t>
    <rPh sb="0" eb="2">
      <t>ギョギョウ</t>
    </rPh>
    <phoneticPr fontId="1"/>
  </si>
  <si>
    <t>鉱業</t>
  </si>
  <si>
    <t>飲食料品　　　　　　　</t>
    <rPh sb="0" eb="2">
      <t>インショク</t>
    </rPh>
    <phoneticPr fontId="3"/>
  </si>
  <si>
    <t>繊維製品</t>
  </si>
  <si>
    <t>製材・木製品・パルプ紙加工品</t>
    <rPh sb="3" eb="6">
      <t>モクセイヒン</t>
    </rPh>
    <rPh sb="10" eb="11">
      <t>カミ</t>
    </rPh>
    <rPh sb="11" eb="14">
      <t>カコウヒン</t>
    </rPh>
    <phoneticPr fontId="1"/>
  </si>
  <si>
    <t>印刷・製版・製本</t>
    <rPh sb="3" eb="5">
      <t>セイハン</t>
    </rPh>
    <rPh sb="6" eb="8">
      <t>セイホン</t>
    </rPh>
    <phoneticPr fontId="3"/>
  </si>
  <si>
    <t>化学工業</t>
    <rPh sb="2" eb="4">
      <t>コウギョウ</t>
    </rPh>
    <phoneticPr fontId="1"/>
  </si>
  <si>
    <t>石油・石炭製品</t>
  </si>
  <si>
    <t>プラスチック・ゴム・皮革製品</t>
    <rPh sb="10" eb="12">
      <t>ヒカク</t>
    </rPh>
    <phoneticPr fontId="1"/>
  </si>
  <si>
    <t>窯業・土石製品</t>
  </si>
  <si>
    <t>鉄鋼</t>
  </si>
  <si>
    <t>非鉄金属</t>
  </si>
  <si>
    <t>金属製品</t>
  </si>
  <si>
    <t>一般機械</t>
  </si>
  <si>
    <t>電気機械</t>
    <rPh sb="0" eb="2">
      <t>デンキ</t>
    </rPh>
    <rPh sb="2" eb="4">
      <t>キカイ</t>
    </rPh>
    <phoneticPr fontId="3"/>
  </si>
  <si>
    <t>輸送機械</t>
    <rPh sb="0" eb="2">
      <t>ユソウ</t>
    </rPh>
    <rPh sb="2" eb="4">
      <t>キカイ</t>
    </rPh>
    <phoneticPr fontId="1"/>
  </si>
  <si>
    <t>その他の製造工業製品</t>
  </si>
  <si>
    <t>建設　　　　　　　　</t>
  </si>
  <si>
    <t>電気・ガス・熱供給</t>
    <rPh sb="0" eb="2">
      <t>デンキ</t>
    </rPh>
    <rPh sb="6" eb="7">
      <t>ネツ</t>
    </rPh>
    <rPh sb="7" eb="9">
      <t>キョウキュウ</t>
    </rPh>
    <phoneticPr fontId="1"/>
  </si>
  <si>
    <t>水道・廃棄物処理</t>
    <rPh sb="0" eb="2">
      <t>スイドウ</t>
    </rPh>
    <rPh sb="3" eb="6">
      <t>ハイキブツ</t>
    </rPh>
    <rPh sb="6" eb="8">
      <t>ショリ</t>
    </rPh>
    <phoneticPr fontId="1"/>
  </si>
  <si>
    <t>卸売・小売業</t>
    <rPh sb="0" eb="2">
      <t>オロシウリ</t>
    </rPh>
    <rPh sb="3" eb="6">
      <t>コウリギョウ</t>
    </rPh>
    <phoneticPr fontId="1"/>
  </si>
  <si>
    <t>金融・保険</t>
  </si>
  <si>
    <t>不動産</t>
  </si>
  <si>
    <t>運輸</t>
  </si>
  <si>
    <t>情報通信</t>
    <rPh sb="0" eb="2">
      <t>ジョウホウ</t>
    </rPh>
    <rPh sb="2" eb="4">
      <t>ツウシン</t>
    </rPh>
    <phoneticPr fontId="3"/>
  </si>
  <si>
    <t>公務　　　　　　　　</t>
  </si>
  <si>
    <t>教育・研究　　　　　</t>
  </si>
  <si>
    <t>医療・保健・社会保障・介護</t>
    <rPh sb="11" eb="13">
      <t>カイゴ</t>
    </rPh>
    <phoneticPr fontId="3"/>
  </si>
  <si>
    <t>その他の公共サービス</t>
    <rPh sb="2" eb="3">
      <t>タ</t>
    </rPh>
    <rPh sb="4" eb="6">
      <t>コウキョウ</t>
    </rPh>
    <phoneticPr fontId="1"/>
  </si>
  <si>
    <t>対事業所サービス</t>
    <rPh sb="0" eb="1">
      <t>タイ</t>
    </rPh>
    <rPh sb="1" eb="4">
      <t>ジギョウショ</t>
    </rPh>
    <phoneticPr fontId="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</si>
  <si>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"/>
  </si>
  <si>
    <t>その他の対個人サービス</t>
    <rPh sb="2" eb="3">
      <t>タ</t>
    </rPh>
    <phoneticPr fontId="1"/>
  </si>
  <si>
    <t>事務用品</t>
    <rPh sb="0" eb="4">
      <t>ジムヨウヒン</t>
    </rPh>
    <phoneticPr fontId="1"/>
  </si>
  <si>
    <t>分類不明</t>
    <rPh sb="0" eb="4">
      <t>ブンルイフメイ</t>
    </rPh>
    <phoneticPr fontId="1"/>
  </si>
  <si>
    <t>内生部門計</t>
  </si>
  <si>
    <t>家計外消費支出</t>
  </si>
  <si>
    <t>民間消費支出</t>
  </si>
  <si>
    <t>一般政府消費支出</t>
  </si>
  <si>
    <t>市内総固定資本形成（公的）</t>
    <rPh sb="0" eb="2">
      <t>シナイ</t>
    </rPh>
    <phoneticPr fontId="1"/>
  </si>
  <si>
    <t>市内総固定資本形成（民間）</t>
    <rPh sb="0" eb="2">
      <t>シナイ</t>
    </rPh>
    <phoneticPr fontId="1"/>
  </si>
  <si>
    <t>在庫純増</t>
  </si>
  <si>
    <t>市内最終需要計</t>
    <rPh sb="0" eb="2">
      <t>シナイ</t>
    </rPh>
    <phoneticPr fontId="1"/>
  </si>
  <si>
    <t>市内需要合計</t>
    <rPh sb="0" eb="2">
      <t>シナイ</t>
    </rPh>
    <phoneticPr fontId="1"/>
  </si>
  <si>
    <t>移輸出計</t>
    <rPh sb="0" eb="1">
      <t>イ</t>
    </rPh>
    <rPh sb="1" eb="3">
      <t>ユシュツ</t>
    </rPh>
    <rPh sb="3" eb="4">
      <t>ケイ</t>
    </rPh>
    <phoneticPr fontId="1"/>
  </si>
  <si>
    <t>移輸出</t>
    <rPh sb="0" eb="1">
      <t>イ</t>
    </rPh>
    <rPh sb="1" eb="3">
      <t>ユシュツ</t>
    </rPh>
    <phoneticPr fontId="1"/>
  </si>
  <si>
    <t>最終需要計</t>
  </si>
  <si>
    <t>需要合計</t>
  </si>
  <si>
    <t>（控除）移輸入計</t>
    <rPh sb="4" eb="5">
      <t>イ</t>
    </rPh>
    <rPh sb="5" eb="7">
      <t>ユニュウ</t>
    </rPh>
    <rPh sb="7" eb="8">
      <t>ケイ</t>
    </rPh>
    <phoneticPr fontId="1"/>
  </si>
  <si>
    <t>移輸入</t>
    <rPh sb="0" eb="1">
      <t>イ</t>
    </rPh>
    <rPh sb="1" eb="3">
      <t>ユニュウ</t>
    </rPh>
    <phoneticPr fontId="1"/>
  </si>
  <si>
    <t>最終需要部門計</t>
  </si>
  <si>
    <t>市内生産額</t>
    <rPh sb="0" eb="2">
      <t>シナイ</t>
    </rPh>
    <phoneticPr fontId="1"/>
  </si>
  <si>
    <t>（兵庫県内へ）</t>
    <rPh sb="1" eb="4">
      <t>ヒョウゴケン</t>
    </rPh>
    <rPh sb="4" eb="5">
      <t>ナイ</t>
    </rPh>
    <phoneticPr fontId="1"/>
  </si>
  <si>
    <t>（兵庫県外へ）</t>
    <rPh sb="1" eb="3">
      <t>ヒョウゴ</t>
    </rPh>
    <rPh sb="3" eb="5">
      <t>ケンガイ</t>
    </rPh>
    <phoneticPr fontId="1"/>
  </si>
  <si>
    <t>（兵庫県内から）</t>
    <rPh sb="1" eb="4">
      <t>ヒョウゴケン</t>
    </rPh>
    <rPh sb="4" eb="5">
      <t>ナイ</t>
    </rPh>
    <phoneticPr fontId="1"/>
  </si>
  <si>
    <t>（兵庫県外から）</t>
    <rPh sb="1" eb="4">
      <t>ヒョウゴケン</t>
    </rPh>
    <rPh sb="4" eb="5">
      <t>ソト</t>
    </rPh>
    <phoneticPr fontId="1"/>
  </si>
  <si>
    <t>52</t>
    <phoneticPr fontId="1"/>
  </si>
  <si>
    <t>家計外消費支出（行）</t>
  </si>
  <si>
    <t>53</t>
    <phoneticPr fontId="1"/>
  </si>
  <si>
    <t>雇用者所得</t>
  </si>
  <si>
    <t>54</t>
    <phoneticPr fontId="1"/>
  </si>
  <si>
    <t>営業余剰</t>
  </si>
  <si>
    <t>55</t>
    <phoneticPr fontId="1"/>
  </si>
  <si>
    <t>資本減耗引当</t>
  </si>
  <si>
    <t>56</t>
    <phoneticPr fontId="1"/>
  </si>
  <si>
    <t>間接税（除関税）</t>
  </si>
  <si>
    <t>57</t>
    <phoneticPr fontId="1"/>
  </si>
  <si>
    <t>（控除）補助金</t>
  </si>
  <si>
    <t>粗付加価値部門計</t>
  </si>
  <si>
    <t>平成２１年朝来市産業連関表            　（３６部門投入係数表）</t>
    <rPh sb="0" eb="2">
      <t>ヘイセイ</t>
    </rPh>
    <rPh sb="4" eb="5">
      <t>ネン</t>
    </rPh>
    <rPh sb="5" eb="8">
      <t>アサゴシ</t>
    </rPh>
    <rPh sb="8" eb="10">
      <t>サンギョウ</t>
    </rPh>
    <rPh sb="10" eb="12">
      <t>レンカン</t>
    </rPh>
    <rPh sb="12" eb="13">
      <t>ヒョウ</t>
    </rPh>
    <rPh sb="29" eb="31">
      <t>ブモン</t>
    </rPh>
    <rPh sb="31" eb="33">
      <t>トウニュウ</t>
    </rPh>
    <rPh sb="33" eb="35">
      <t>ケイスウ</t>
    </rPh>
    <rPh sb="35" eb="36">
      <t>ヒョウ</t>
    </rPh>
    <phoneticPr fontId="1"/>
  </si>
  <si>
    <r>
      <t>平成２１年朝来市産業連関表            　３６部門逆行列係数表（封鎖型）          （I-A）</t>
    </r>
    <r>
      <rPr>
        <b/>
        <vertAlign val="superscript"/>
        <sz val="11"/>
        <color theme="1"/>
        <rFont val="ＭＳ Ｐ明朝"/>
        <family val="1"/>
        <charset val="128"/>
      </rPr>
      <t xml:space="preserve">-1 </t>
    </r>
    <rPh sb="0" eb="2">
      <t>ヘイセイ</t>
    </rPh>
    <rPh sb="4" eb="5">
      <t>ネン</t>
    </rPh>
    <rPh sb="5" eb="8">
      <t>アサゴシ</t>
    </rPh>
    <rPh sb="8" eb="10">
      <t>サンギョウ</t>
    </rPh>
    <rPh sb="10" eb="12">
      <t>レンカン</t>
    </rPh>
    <rPh sb="12" eb="13">
      <t>ヒョウ</t>
    </rPh>
    <rPh sb="28" eb="30">
      <t>ブモン</t>
    </rPh>
    <rPh sb="30" eb="33">
      <t>ギャクギョウレツ</t>
    </rPh>
    <phoneticPr fontId="1"/>
  </si>
  <si>
    <t>35</t>
    <phoneticPr fontId="1"/>
  </si>
  <si>
    <t>36</t>
    <phoneticPr fontId="1"/>
  </si>
  <si>
    <t>37</t>
    <phoneticPr fontId="1"/>
  </si>
  <si>
    <t>分類不明</t>
    <rPh sb="0" eb="2">
      <t>ブンルイ</t>
    </rPh>
    <rPh sb="2" eb="4">
      <t>フメイ</t>
    </rPh>
    <phoneticPr fontId="1"/>
  </si>
  <si>
    <t>行和</t>
    <rPh sb="0" eb="1">
      <t>ギョウ</t>
    </rPh>
    <rPh sb="1" eb="2">
      <t>ワ</t>
    </rPh>
    <phoneticPr fontId="1"/>
  </si>
  <si>
    <t>列和</t>
    <rPh sb="0" eb="1">
      <t>レツ</t>
    </rPh>
    <rPh sb="1" eb="2">
      <t>ワ</t>
    </rPh>
    <phoneticPr fontId="1"/>
  </si>
  <si>
    <r>
      <t>平成２１年朝来市産業連関表            　３６部門逆行列係数表（開放型）　   　　 [I-（I-M）A]</t>
    </r>
    <r>
      <rPr>
        <b/>
        <vertAlign val="superscript"/>
        <sz val="11"/>
        <color theme="1"/>
        <rFont val="ＭＳ Ｐ明朝"/>
        <family val="1"/>
        <charset val="128"/>
      </rPr>
      <t xml:space="preserve">-1 </t>
    </r>
    <rPh sb="0" eb="2">
      <t>ヘイセイ</t>
    </rPh>
    <rPh sb="4" eb="5">
      <t>ネン</t>
    </rPh>
    <rPh sb="5" eb="8">
      <t>アサゴシ</t>
    </rPh>
    <rPh sb="8" eb="10">
      <t>サンギョウ</t>
    </rPh>
    <rPh sb="10" eb="12">
      <t>レンカン</t>
    </rPh>
    <rPh sb="12" eb="13">
      <t>ヒョウ</t>
    </rPh>
    <rPh sb="28" eb="30">
      <t>ブモン</t>
    </rPh>
    <phoneticPr fontId="1"/>
  </si>
  <si>
    <t>感応度係数</t>
    <rPh sb="0" eb="3">
      <t>カンノウド</t>
    </rPh>
    <rPh sb="3" eb="5">
      <t>ケイスウ</t>
    </rPh>
    <phoneticPr fontId="1"/>
  </si>
  <si>
    <t>移輸入係数</t>
    <rPh sb="0" eb="1">
      <t>イ</t>
    </rPh>
    <rPh sb="1" eb="3">
      <t>ユニュウ</t>
    </rPh>
    <rPh sb="3" eb="5">
      <t>ケイスウ</t>
    </rPh>
    <phoneticPr fontId="1"/>
  </si>
  <si>
    <t>影響力係数</t>
    <rPh sb="0" eb="3">
      <t>エイキョウリョク</t>
    </rPh>
    <rPh sb="3" eb="5">
      <t>ケイスウ</t>
    </rPh>
    <phoneticPr fontId="1"/>
  </si>
  <si>
    <t>最終需要項目別生産誘発額            　（３６部門、単位：万円）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2">
      <t>ガク</t>
    </rPh>
    <rPh sb="28" eb="30">
      <t>ブモン</t>
    </rPh>
    <rPh sb="31" eb="33">
      <t>タンイ</t>
    </rPh>
    <rPh sb="34" eb="36">
      <t>マンエン</t>
    </rPh>
    <phoneticPr fontId="1"/>
  </si>
  <si>
    <t>最終需要項目別生産誘発依存度            　（３６部門、単位：％）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4">
      <t>イゾンド</t>
    </rPh>
    <rPh sb="30" eb="32">
      <t>ブモン</t>
    </rPh>
    <rPh sb="33" eb="35">
      <t>タンイ</t>
    </rPh>
    <phoneticPr fontId="1"/>
  </si>
  <si>
    <t>移輸出</t>
    <rPh sb="0" eb="1">
      <t>イ</t>
    </rPh>
    <phoneticPr fontId="1"/>
  </si>
  <si>
    <t>最終需要部門計</t>
    <rPh sb="0" eb="2">
      <t>サイシュウ</t>
    </rPh>
    <rPh sb="4" eb="6">
      <t>ブモン</t>
    </rPh>
    <phoneticPr fontId="1"/>
  </si>
  <si>
    <t>部門計</t>
    <phoneticPr fontId="1"/>
  </si>
  <si>
    <t>最終需要項目別生産誘発係数            　（３６部門 ）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3">
      <t>ケイスウ</t>
    </rPh>
    <rPh sb="29" eb="31">
      <t>ブモン</t>
    </rPh>
    <phoneticPr fontId="1"/>
  </si>
  <si>
    <t>最終需要部門平均</t>
    <rPh sb="0" eb="2">
      <t>サイシュウ</t>
    </rPh>
    <rPh sb="4" eb="6">
      <t>ブモン</t>
    </rPh>
    <rPh sb="6" eb="8">
      <t>ヘイキン</t>
    </rPh>
    <phoneticPr fontId="1"/>
  </si>
</sst>
</file>

<file path=xl/styles.xml><?xml version="1.0" encoding="utf-8"?>
<styleSheet xmlns="http://schemas.openxmlformats.org/spreadsheetml/2006/main">
  <numFmts count="5">
    <numFmt numFmtId="176" formatCode="#,##0_ "/>
    <numFmt numFmtId="177" formatCode="#,##0.000000_ "/>
    <numFmt numFmtId="178" formatCode="0.000000_ "/>
    <numFmt numFmtId="179" formatCode="#,##0;&quot;△ &quot;#,##0"/>
    <numFmt numFmtId="180" formatCode="#,##0.000000;&quot;△ &quot;#,##0.00000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vertAlign val="superscript"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5" fillId="0" borderId="0">
      <alignment vertical="center"/>
    </xf>
    <xf numFmtId="0" fontId="5" fillId="0" borderId="7">
      <alignment vertical="center"/>
    </xf>
    <xf numFmtId="0" fontId="8" fillId="0" borderId="0"/>
    <xf numFmtId="0" fontId="8" fillId="0" borderId="0"/>
    <xf numFmtId="0" fontId="5" fillId="0" borderId="0"/>
    <xf numFmtId="0" fontId="5" fillId="0" borderId="7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7" fillId="0" borderId="0"/>
    <xf numFmtId="0" fontId="5" fillId="0" borderId="0"/>
    <xf numFmtId="0" fontId="9" fillId="0" borderId="0"/>
  </cellStyleXfs>
  <cellXfs count="8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quotePrefix="1" applyBorder="1">
      <alignment vertical="center"/>
    </xf>
    <xf numFmtId="0" fontId="0" fillId="0" borderId="4" xfId="0" quotePrefix="1" applyBorder="1">
      <alignment vertical="center"/>
    </xf>
    <xf numFmtId="0" fontId="0" fillId="0" borderId="1" xfId="0" quotePrefix="1" applyBorder="1">
      <alignment vertical="center"/>
    </xf>
    <xf numFmtId="0" fontId="0" fillId="0" borderId="2" xfId="0" quotePrefix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quotePrefix="1" applyBorder="1">
      <alignment vertical="center"/>
    </xf>
    <xf numFmtId="0" fontId="0" fillId="0" borderId="12" xfId="0" quotePrefix="1" applyBorder="1">
      <alignment vertical="center"/>
    </xf>
    <xf numFmtId="0" fontId="0" fillId="0" borderId="8" xfId="0" quotePrefix="1" applyBorder="1">
      <alignment vertical="center"/>
    </xf>
    <xf numFmtId="0" fontId="0" fillId="0" borderId="9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0" fillId="0" borderId="11" xfId="0" applyBorder="1" applyAlignment="1">
      <alignment vertical="center" wrapText="1"/>
    </xf>
    <xf numFmtId="177" fontId="0" fillId="0" borderId="7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 applyAlignment="1">
      <alignment vertical="center" wrapText="1"/>
    </xf>
    <xf numFmtId="178" fontId="0" fillId="0" borderId="0" xfId="0" applyNumberFormat="1">
      <alignment vertical="center"/>
    </xf>
    <xf numFmtId="0" fontId="0" fillId="0" borderId="14" xfId="0" applyBorder="1">
      <alignment vertical="center"/>
    </xf>
    <xf numFmtId="177" fontId="0" fillId="0" borderId="0" xfId="0" applyNumberFormat="1">
      <alignment vertical="center"/>
    </xf>
    <xf numFmtId="179" fontId="0" fillId="0" borderId="0" xfId="0" applyNumberFormat="1" applyBorder="1">
      <alignment vertical="center"/>
    </xf>
    <xf numFmtId="179" fontId="0" fillId="0" borderId="7" xfId="0" applyNumberFormat="1" applyBorder="1">
      <alignment vertical="center"/>
    </xf>
    <xf numFmtId="10" fontId="0" fillId="0" borderId="1" xfId="0" applyNumberFormat="1" applyBorder="1">
      <alignment vertical="center"/>
    </xf>
    <xf numFmtId="10" fontId="0" fillId="0" borderId="3" xfId="0" applyNumberFormat="1" applyBorder="1">
      <alignment vertical="center"/>
    </xf>
    <xf numFmtId="9" fontId="0" fillId="0" borderId="4" xfId="0" applyNumberFormat="1" applyBorder="1">
      <alignment vertical="center"/>
    </xf>
    <xf numFmtId="10" fontId="0" fillId="0" borderId="5" xfId="0" applyNumberFormat="1" applyBorder="1">
      <alignment vertical="center"/>
    </xf>
    <xf numFmtId="10" fontId="0" fillId="0" borderId="0" xfId="0" applyNumberFormat="1" applyBorder="1">
      <alignment vertical="center"/>
    </xf>
    <xf numFmtId="9" fontId="0" fillId="0" borderId="7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5" xfId="0" applyNumberFormat="1" applyBorder="1">
      <alignment vertical="center"/>
    </xf>
    <xf numFmtId="10" fontId="0" fillId="0" borderId="12" xfId="0" applyNumberFormat="1" applyBorder="1">
      <alignment vertical="center"/>
    </xf>
    <xf numFmtId="10" fontId="0" fillId="0" borderId="14" xfId="0" applyNumberFormat="1" applyBorder="1">
      <alignment vertical="center"/>
    </xf>
    <xf numFmtId="9" fontId="0" fillId="0" borderId="15" xfId="0" applyNumberFormat="1" applyBorder="1">
      <alignment vertical="center"/>
    </xf>
    <xf numFmtId="180" fontId="0" fillId="0" borderId="0" xfId="0" applyNumberFormat="1" applyBorder="1">
      <alignment vertical="center"/>
    </xf>
    <xf numFmtId="180" fontId="0" fillId="0" borderId="7" xfId="0" applyNumberFormat="1" applyBorder="1">
      <alignment vertical="center"/>
    </xf>
    <xf numFmtId="180" fontId="0" fillId="0" borderId="14" xfId="0" applyNumberFormat="1" applyBorder="1">
      <alignment vertical="center"/>
    </xf>
    <xf numFmtId="180" fontId="0" fillId="0" borderId="15" xfId="0" applyNumberForma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7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 3" xfId="7"/>
    <cellStyle name="標準 2 4" xfId="8"/>
    <cellStyle name="標準 3" xfId="9"/>
    <cellStyle name="標準 3 2" xfId="10"/>
    <cellStyle name="標準 4" xfId="11"/>
    <cellStyle name="標準 5" xfId="12"/>
    <cellStyle name="標準 6" xfId="13"/>
    <cellStyle name="標準 7" xfId="14"/>
    <cellStyle name="標準 8" xfId="15"/>
    <cellStyle name="未定義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a01ndh001\bunseki_sv\&#29987;&#26989;&#36899;&#38306;&#34920;\&#24179;&#25104;12&#24180;&#34920;\&#26368;&#32066;&#38656;&#35201;\&#31227;&#20986;&#20837;\&#30476;&#12510;&#12540;&#12472;&#125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フロー"/>
      <sheetName val="県移出マージン表"/>
      <sheetName val="県表"/>
      <sheetName val="全国表ｂ"/>
      <sheetName val="県CT"/>
      <sheetName val="局移出入取扱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/02_&#32076;&#28168;&#25391;&#33288;&#35506;/58_&#29987;&#26989;&#36899;&#38306;&#34920;/&#12487;&#12540;&#12479;&#12501;&#12449;&#12452;&#1252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/02_&#32076;&#28168;&#25391;&#33288;&#35506;/58_&#29987;&#26989;&#36899;&#38306;&#34920;/&#12487;&#12540;&#12479;&#12501;&#12449;&#12452;&#12523;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/02_&#32076;&#28168;&#25391;&#33288;&#35506;/58_&#29987;&#26989;&#36899;&#38306;&#34920;/&#12487;&#12540;&#12479;&#12501;&#12449;&#12452;&#12523;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/02_&#32076;&#28168;&#25391;&#33288;&#35506;/58_&#29987;&#26989;&#36899;&#38306;&#34920;/&#12487;&#12540;&#12479;&#12501;&#12449;&#12452;&#12523;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disk/02_&#32076;&#28168;&#25391;&#33288;&#35506;/58_&#29987;&#26989;&#36899;&#38306;&#34920;/&#12487;&#12540;&#12479;&#12501;&#12449;&#12452;&#12523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48"/>
  <sheetViews>
    <sheetView tabSelected="1" zoomScale="86" zoomScaleNormal="86" workbookViewId="0">
      <pane xSplit="2" ySplit="3" topLeftCell="C4" activePane="bottomRight" state="frozen"/>
      <selection activeCell="AN40" sqref="AN40"/>
      <selection pane="topRight" activeCell="AN40" sqref="AN40"/>
      <selection pane="bottomLeft" activeCell="AN40" sqref="AN40"/>
      <selection pane="bottomRight" activeCell="A2" sqref="A2:B3"/>
    </sheetView>
  </sheetViews>
  <sheetFormatPr defaultRowHeight="13.5"/>
  <cols>
    <col min="1" max="1" width="4.625" customWidth="1"/>
    <col min="2" max="2" width="25.25" customWidth="1"/>
    <col min="3" max="8" width="12.375" customWidth="1"/>
    <col min="9" max="9" width="13.5" customWidth="1"/>
    <col min="10" max="10" width="13.75" customWidth="1"/>
    <col min="11" max="23" width="12.375" customWidth="1"/>
    <col min="24" max="24" width="14.375" customWidth="1"/>
    <col min="25" max="39" width="12.375" customWidth="1"/>
    <col min="40" max="40" width="13.5" customWidth="1"/>
    <col min="41" max="53" width="12.375" customWidth="1"/>
    <col min="54" max="55" width="13.875" customWidth="1"/>
    <col min="56" max="59" width="12.375" customWidth="1"/>
  </cols>
  <sheetData>
    <row r="1" spans="1:57">
      <c r="A1" s="1"/>
      <c r="B1" s="2"/>
      <c r="C1" s="1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4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4" t="s">
        <v>43</v>
      </c>
      <c r="AU1" s="3" t="s">
        <v>44</v>
      </c>
      <c r="AV1" s="1" t="s">
        <v>45</v>
      </c>
      <c r="AW1" s="5" t="s">
        <v>46</v>
      </c>
      <c r="AX1" s="5" t="s">
        <v>47</v>
      </c>
      <c r="AY1" s="6" t="s">
        <v>48</v>
      </c>
      <c r="AZ1" s="5" t="s">
        <v>49</v>
      </c>
      <c r="BA1" s="7" t="s">
        <v>50</v>
      </c>
      <c r="BB1" s="5" t="s">
        <v>51</v>
      </c>
      <c r="BC1" s="8" t="s">
        <v>52</v>
      </c>
      <c r="BD1" s="8" t="s">
        <v>53</v>
      </c>
      <c r="BE1" s="8" t="s">
        <v>54</v>
      </c>
    </row>
    <row r="2" spans="1:57" ht="13.5" customHeight="1">
      <c r="A2" s="70" t="s">
        <v>55</v>
      </c>
      <c r="B2" s="71"/>
      <c r="C2" s="74" t="s">
        <v>56</v>
      </c>
      <c r="D2" s="68" t="s">
        <v>57</v>
      </c>
      <c r="E2" s="68" t="s">
        <v>58</v>
      </c>
      <c r="F2" s="68" t="s">
        <v>59</v>
      </c>
      <c r="G2" s="68" t="s">
        <v>60</v>
      </c>
      <c r="H2" s="68" t="s">
        <v>61</v>
      </c>
      <c r="I2" s="76" t="s">
        <v>62</v>
      </c>
      <c r="J2" s="68" t="s">
        <v>63</v>
      </c>
      <c r="K2" s="68" t="s">
        <v>64</v>
      </c>
      <c r="L2" s="68" t="s">
        <v>65</v>
      </c>
      <c r="M2" s="68" t="s">
        <v>66</v>
      </c>
      <c r="N2" s="68" t="s">
        <v>67</v>
      </c>
      <c r="O2" s="68" t="s">
        <v>68</v>
      </c>
      <c r="P2" s="68" t="s">
        <v>69</v>
      </c>
      <c r="Q2" s="68" t="s">
        <v>70</v>
      </c>
      <c r="R2" s="68" t="s">
        <v>71</v>
      </c>
      <c r="S2" s="68" t="s">
        <v>72</v>
      </c>
      <c r="T2" s="68" t="s">
        <v>73</v>
      </c>
      <c r="U2" s="68" t="s">
        <v>74</v>
      </c>
      <c r="V2" s="68" t="s">
        <v>75</v>
      </c>
      <c r="W2" s="68" t="s">
        <v>76</v>
      </c>
      <c r="X2" s="68" t="s">
        <v>77</v>
      </c>
      <c r="Y2" s="68" t="s">
        <v>78</v>
      </c>
      <c r="Z2" s="68" t="s">
        <v>79</v>
      </c>
      <c r="AA2" s="68" t="s">
        <v>80</v>
      </c>
      <c r="AB2" s="68" t="s">
        <v>81</v>
      </c>
      <c r="AC2" s="68" t="s">
        <v>82</v>
      </c>
      <c r="AD2" s="68" t="s">
        <v>83</v>
      </c>
      <c r="AE2" s="68" t="s">
        <v>84</v>
      </c>
      <c r="AF2" s="68" t="s">
        <v>85</v>
      </c>
      <c r="AG2" s="68" t="s">
        <v>86</v>
      </c>
      <c r="AH2" s="68" t="s">
        <v>87</v>
      </c>
      <c r="AI2" s="68" t="s">
        <v>88</v>
      </c>
      <c r="AJ2" s="68" t="s">
        <v>89</v>
      </c>
      <c r="AK2" s="68" t="s">
        <v>90</v>
      </c>
      <c r="AL2" s="68" t="s">
        <v>91</v>
      </c>
      <c r="AM2" s="78" t="s">
        <v>92</v>
      </c>
      <c r="AN2" s="68" t="s">
        <v>93</v>
      </c>
      <c r="AO2" s="68" t="s">
        <v>94</v>
      </c>
      <c r="AP2" s="68" t="s">
        <v>95</v>
      </c>
      <c r="AQ2" s="68" t="s">
        <v>96</v>
      </c>
      <c r="AR2" s="68" t="s">
        <v>97</v>
      </c>
      <c r="AS2" s="68" t="s">
        <v>98</v>
      </c>
      <c r="AT2" s="78" t="s">
        <v>99</v>
      </c>
      <c r="AU2" s="68" t="s">
        <v>100</v>
      </c>
      <c r="AV2" s="74" t="s">
        <v>101</v>
      </c>
      <c r="AW2" s="82" t="s">
        <v>102</v>
      </c>
      <c r="AX2" s="83"/>
      <c r="AY2" s="78" t="s">
        <v>103</v>
      </c>
      <c r="AZ2" s="68" t="s">
        <v>104</v>
      </c>
      <c r="BA2" s="74" t="s">
        <v>105</v>
      </c>
      <c r="BB2" s="82" t="s">
        <v>106</v>
      </c>
      <c r="BC2" s="84"/>
      <c r="BD2" s="80" t="s">
        <v>107</v>
      </c>
      <c r="BE2" s="80" t="s">
        <v>108</v>
      </c>
    </row>
    <row r="3" spans="1:57" ht="39" customHeight="1">
      <c r="A3" s="72"/>
      <c r="B3" s="73"/>
      <c r="C3" s="75"/>
      <c r="D3" s="69"/>
      <c r="E3" s="69"/>
      <c r="F3" s="69"/>
      <c r="G3" s="69"/>
      <c r="H3" s="69"/>
      <c r="I3" s="77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79"/>
      <c r="AN3" s="69"/>
      <c r="AO3" s="69"/>
      <c r="AP3" s="69"/>
      <c r="AQ3" s="69"/>
      <c r="AR3" s="69"/>
      <c r="AS3" s="69"/>
      <c r="AT3" s="79"/>
      <c r="AU3" s="69"/>
      <c r="AV3" s="75"/>
      <c r="AW3" s="9" t="s">
        <v>109</v>
      </c>
      <c r="AX3" s="10" t="s">
        <v>110</v>
      </c>
      <c r="AY3" s="79"/>
      <c r="AZ3" s="69"/>
      <c r="BA3" s="75"/>
      <c r="BB3" s="9" t="s">
        <v>111</v>
      </c>
      <c r="BC3" s="11" t="s">
        <v>112</v>
      </c>
      <c r="BD3" s="81"/>
      <c r="BE3" s="81"/>
    </row>
    <row r="4" spans="1:57">
      <c r="A4" s="12" t="s">
        <v>0</v>
      </c>
      <c r="B4" s="13" t="s">
        <v>56</v>
      </c>
      <c r="C4" s="14">
        <v>74367</v>
      </c>
      <c r="D4" s="15">
        <v>178</v>
      </c>
      <c r="E4" s="15">
        <v>0</v>
      </c>
      <c r="F4" s="15">
        <v>0</v>
      </c>
      <c r="G4" s="15">
        <v>269678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2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1208</v>
      </c>
      <c r="W4" s="15">
        <v>0</v>
      </c>
      <c r="X4" s="15">
        <v>0</v>
      </c>
      <c r="Y4" s="15">
        <v>262</v>
      </c>
      <c r="Z4" s="15">
        <v>0</v>
      </c>
      <c r="AA4" s="15">
        <v>0</v>
      </c>
      <c r="AB4" s="15">
        <v>0</v>
      </c>
      <c r="AC4" s="15">
        <v>0</v>
      </c>
      <c r="AD4" s="15">
        <v>10</v>
      </c>
      <c r="AE4" s="15">
        <v>447</v>
      </c>
      <c r="AF4" s="15">
        <v>5857</v>
      </c>
      <c r="AG4" s="15">
        <v>395</v>
      </c>
      <c r="AH4" s="15">
        <v>0</v>
      </c>
      <c r="AI4" s="15">
        <v>11986</v>
      </c>
      <c r="AJ4" s="15">
        <v>1483</v>
      </c>
      <c r="AK4" s="15">
        <v>0</v>
      </c>
      <c r="AL4" s="15">
        <v>4</v>
      </c>
      <c r="AM4" s="16">
        <f>SUM(C4:AL4)</f>
        <v>365877</v>
      </c>
      <c r="AN4" s="15">
        <v>1113</v>
      </c>
      <c r="AO4" s="15">
        <v>77230</v>
      </c>
      <c r="AP4" s="15">
        <v>0</v>
      </c>
      <c r="AQ4" s="15">
        <v>0</v>
      </c>
      <c r="AR4" s="15">
        <v>125</v>
      </c>
      <c r="AS4" s="15">
        <v>-1251</v>
      </c>
      <c r="AT4" s="16">
        <f>SUM(AN4:AS4)</f>
        <v>77217</v>
      </c>
      <c r="AU4" s="15">
        <f>SUM(AM4,AT4)</f>
        <v>443094</v>
      </c>
      <c r="AV4" s="14">
        <f>SUM(AW4:AX4)</f>
        <v>269843</v>
      </c>
      <c r="AW4" s="14">
        <v>195853</v>
      </c>
      <c r="AX4" s="15">
        <v>73990</v>
      </c>
      <c r="AY4" s="16">
        <f>SUM(AT4,AV4)</f>
        <v>347060</v>
      </c>
      <c r="AZ4" s="15">
        <f>SUM(AM4,AY4)</f>
        <v>712937</v>
      </c>
      <c r="BA4" s="14">
        <f>SUM(BB4:BC4)</f>
        <v>-389393</v>
      </c>
      <c r="BB4" s="14">
        <v>-76289</v>
      </c>
      <c r="BC4" s="17">
        <v>-313104</v>
      </c>
      <c r="BD4" s="17">
        <f>SUM(AY4,BA4)</f>
        <v>-42333</v>
      </c>
      <c r="BE4" s="17">
        <f>SUM(AM4,BD4)</f>
        <v>323544</v>
      </c>
    </row>
    <row r="5" spans="1:57">
      <c r="A5" s="12" t="s">
        <v>1</v>
      </c>
      <c r="B5" s="13" t="s">
        <v>57</v>
      </c>
      <c r="C5" s="14">
        <v>20</v>
      </c>
      <c r="D5" s="15">
        <v>5646</v>
      </c>
      <c r="E5" s="15">
        <v>0</v>
      </c>
      <c r="F5" s="15">
        <v>1</v>
      </c>
      <c r="G5" s="15">
        <v>238</v>
      </c>
      <c r="H5" s="15">
        <v>0</v>
      </c>
      <c r="I5" s="15">
        <v>27312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128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1</v>
      </c>
      <c r="AE5" s="15">
        <v>0</v>
      </c>
      <c r="AF5" s="15">
        <v>200</v>
      </c>
      <c r="AG5" s="15">
        <v>0</v>
      </c>
      <c r="AH5" s="15">
        <v>0</v>
      </c>
      <c r="AI5" s="15">
        <v>884</v>
      </c>
      <c r="AJ5" s="15">
        <v>43</v>
      </c>
      <c r="AK5" s="15">
        <v>0</v>
      </c>
      <c r="AL5" s="15">
        <v>3</v>
      </c>
      <c r="AM5" s="16">
        <f t="shared" ref="AM5:AM46" si="0">SUM(C5:AL5)</f>
        <v>34476</v>
      </c>
      <c r="AN5" s="15">
        <v>82</v>
      </c>
      <c r="AO5" s="15">
        <v>3741</v>
      </c>
      <c r="AP5" s="15">
        <v>0</v>
      </c>
      <c r="AQ5" s="15">
        <v>0</v>
      </c>
      <c r="AR5" s="15">
        <v>0</v>
      </c>
      <c r="AS5" s="15">
        <v>1762</v>
      </c>
      <c r="AT5" s="16">
        <f t="shared" ref="AT5:AT39" si="1">SUM(AN5:AS5)</f>
        <v>5585</v>
      </c>
      <c r="AU5" s="15">
        <f t="shared" ref="AU5:AU39" si="2">SUM(AM5,AT5)</f>
        <v>40061</v>
      </c>
      <c r="AV5" s="14">
        <f>SUM(AW5:AX5)</f>
        <v>119808</v>
      </c>
      <c r="AW5" s="14">
        <v>115672</v>
      </c>
      <c r="AX5" s="15">
        <v>4136</v>
      </c>
      <c r="AY5" s="16">
        <f t="shared" ref="AY5:AY39" si="3">SUM(AT5,AV5)</f>
        <v>125393</v>
      </c>
      <c r="AZ5" s="15">
        <f t="shared" ref="AZ5:AZ39" si="4">SUM(AM5,AY5)</f>
        <v>159869</v>
      </c>
      <c r="BA5" s="14">
        <f>SUM(BB5:BC5)</f>
        <v>-29103</v>
      </c>
      <c r="BB5" s="14">
        <v>-13644</v>
      </c>
      <c r="BC5" s="17">
        <v>-15459</v>
      </c>
      <c r="BD5" s="17">
        <f t="shared" ref="BD5:BD39" si="5">SUM(AY5,BA5)</f>
        <v>96290</v>
      </c>
      <c r="BE5" s="17">
        <f t="shared" ref="BE5:BE39" si="6">SUM(AM5,BD5)</f>
        <v>130766</v>
      </c>
    </row>
    <row r="6" spans="1:57">
      <c r="A6" s="12" t="s">
        <v>2</v>
      </c>
      <c r="B6" s="13" t="s">
        <v>58</v>
      </c>
      <c r="C6" s="14">
        <v>0</v>
      </c>
      <c r="D6" s="15">
        <v>0</v>
      </c>
      <c r="E6" s="15">
        <v>62</v>
      </c>
      <c r="F6" s="15">
        <v>0</v>
      </c>
      <c r="G6" s="15">
        <v>48285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2</v>
      </c>
      <c r="AE6" s="15">
        <v>0</v>
      </c>
      <c r="AF6" s="15">
        <v>2100</v>
      </c>
      <c r="AG6" s="15">
        <v>0</v>
      </c>
      <c r="AH6" s="15">
        <v>0</v>
      </c>
      <c r="AI6" s="15">
        <v>5045</v>
      </c>
      <c r="AJ6" s="15">
        <v>212</v>
      </c>
      <c r="AK6" s="15">
        <v>0</v>
      </c>
      <c r="AL6" s="15">
        <v>0</v>
      </c>
      <c r="AM6" s="16">
        <f t="shared" si="0"/>
        <v>55706</v>
      </c>
      <c r="AN6" s="15">
        <v>345</v>
      </c>
      <c r="AO6" s="15">
        <v>9641</v>
      </c>
      <c r="AP6" s="15">
        <v>0</v>
      </c>
      <c r="AQ6" s="15">
        <v>0</v>
      </c>
      <c r="AR6" s="15">
        <v>0</v>
      </c>
      <c r="AS6" s="15">
        <v>-4</v>
      </c>
      <c r="AT6" s="16">
        <f t="shared" si="1"/>
        <v>9982</v>
      </c>
      <c r="AU6" s="15">
        <f t="shared" si="2"/>
        <v>65688</v>
      </c>
      <c r="AV6" s="14">
        <f t="shared" ref="AV6:AV39" si="7">SUM(AW6:AX6)</f>
        <v>1788</v>
      </c>
      <c r="AW6" s="14">
        <v>1788</v>
      </c>
      <c r="AX6" s="15">
        <v>0</v>
      </c>
      <c r="AY6" s="16">
        <f t="shared" si="3"/>
        <v>11770</v>
      </c>
      <c r="AZ6" s="15">
        <f t="shared" si="4"/>
        <v>67476</v>
      </c>
      <c r="BA6" s="14">
        <f>SUM(BB6:BC6)</f>
        <v>-65259</v>
      </c>
      <c r="BB6" s="14">
        <v>-10033</v>
      </c>
      <c r="BC6" s="17">
        <v>-55226</v>
      </c>
      <c r="BD6" s="17">
        <f t="shared" si="5"/>
        <v>-53489</v>
      </c>
      <c r="BE6" s="17">
        <f t="shared" si="6"/>
        <v>2217</v>
      </c>
    </row>
    <row r="7" spans="1:57">
      <c r="A7" s="12" t="s">
        <v>3</v>
      </c>
      <c r="B7" s="13" t="s">
        <v>59</v>
      </c>
      <c r="C7" s="14">
        <v>0</v>
      </c>
      <c r="D7" s="15">
        <v>159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2</v>
      </c>
      <c r="L7" s="15">
        <v>923</v>
      </c>
      <c r="M7" s="15">
        <v>23</v>
      </c>
      <c r="N7" s="15">
        <v>18866</v>
      </c>
      <c r="O7" s="15">
        <v>21</v>
      </c>
      <c r="P7" s="15">
        <v>94358</v>
      </c>
      <c r="Q7" s="15">
        <v>5</v>
      </c>
      <c r="R7" s="15">
        <v>0</v>
      </c>
      <c r="S7" s="15">
        <v>0</v>
      </c>
      <c r="T7" s="15">
        <v>0</v>
      </c>
      <c r="U7" s="15">
        <v>0</v>
      </c>
      <c r="V7" s="15">
        <v>11707</v>
      </c>
      <c r="W7" s="15">
        <v>0</v>
      </c>
      <c r="X7" s="15">
        <v>10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3</v>
      </c>
      <c r="AE7" s="15">
        <v>60</v>
      </c>
      <c r="AF7" s="15">
        <v>45</v>
      </c>
      <c r="AG7" s="15">
        <v>0</v>
      </c>
      <c r="AH7" s="15">
        <v>2</v>
      </c>
      <c r="AI7" s="15">
        <v>-14</v>
      </c>
      <c r="AJ7" s="15">
        <v>19</v>
      </c>
      <c r="AK7" s="15">
        <v>0</v>
      </c>
      <c r="AL7" s="15">
        <v>2</v>
      </c>
      <c r="AM7" s="16">
        <f t="shared" si="0"/>
        <v>126191</v>
      </c>
      <c r="AN7" s="15">
        <v>-138</v>
      </c>
      <c r="AO7" s="15">
        <v>0</v>
      </c>
      <c r="AP7" s="15">
        <v>0</v>
      </c>
      <c r="AQ7" s="15">
        <v>0</v>
      </c>
      <c r="AR7" s="15">
        <v>0</v>
      </c>
      <c r="AS7" s="15">
        <v>-367</v>
      </c>
      <c r="AT7" s="16">
        <f t="shared" si="1"/>
        <v>-505</v>
      </c>
      <c r="AU7" s="15">
        <f t="shared" si="2"/>
        <v>125686</v>
      </c>
      <c r="AV7" s="14">
        <f t="shared" si="7"/>
        <v>6859</v>
      </c>
      <c r="AW7" s="14">
        <v>3515</v>
      </c>
      <c r="AX7" s="15">
        <v>3344</v>
      </c>
      <c r="AY7" s="16">
        <f t="shared" si="3"/>
        <v>6354</v>
      </c>
      <c r="AZ7" s="15">
        <f t="shared" si="4"/>
        <v>132545</v>
      </c>
      <c r="BA7" s="14">
        <f t="shared" ref="BA7:BA39" si="8">SUM(BB7:BC7)</f>
        <v>-121133</v>
      </c>
      <c r="BB7" s="14">
        <v>-19527</v>
      </c>
      <c r="BC7" s="17">
        <v>-101606</v>
      </c>
      <c r="BD7" s="17">
        <f t="shared" si="5"/>
        <v>-114779</v>
      </c>
      <c r="BE7" s="17">
        <f t="shared" si="6"/>
        <v>11412</v>
      </c>
    </row>
    <row r="8" spans="1:57">
      <c r="A8" s="12" t="s">
        <v>4</v>
      </c>
      <c r="B8" s="13" t="s">
        <v>60</v>
      </c>
      <c r="C8" s="14">
        <v>52988</v>
      </c>
      <c r="D8" s="15">
        <v>84</v>
      </c>
      <c r="E8" s="15">
        <v>88</v>
      </c>
      <c r="F8" s="15">
        <v>0</v>
      </c>
      <c r="G8" s="15">
        <v>184498</v>
      </c>
      <c r="H8" s="15">
        <v>2</v>
      </c>
      <c r="I8" s="15">
        <v>0</v>
      </c>
      <c r="J8" s="15">
        <v>0</v>
      </c>
      <c r="K8" s="15">
        <v>459</v>
      </c>
      <c r="L8" s="15">
        <v>0</v>
      </c>
      <c r="M8" s="15">
        <v>16</v>
      </c>
      <c r="N8" s="15">
        <v>22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251</v>
      </c>
      <c r="Z8" s="15">
        <v>0</v>
      </c>
      <c r="AA8" s="15">
        <v>0</v>
      </c>
      <c r="AB8" s="15">
        <v>0</v>
      </c>
      <c r="AC8" s="15">
        <v>0</v>
      </c>
      <c r="AD8" s="15">
        <v>56</v>
      </c>
      <c r="AE8" s="15">
        <v>367</v>
      </c>
      <c r="AF8" s="15">
        <v>30777</v>
      </c>
      <c r="AG8" s="15">
        <v>329</v>
      </c>
      <c r="AH8" s="15">
        <v>2</v>
      </c>
      <c r="AI8" s="15">
        <v>95579</v>
      </c>
      <c r="AJ8" s="15">
        <v>2919</v>
      </c>
      <c r="AK8" s="15">
        <v>0</v>
      </c>
      <c r="AL8" s="15">
        <v>453</v>
      </c>
      <c r="AM8" s="16">
        <f t="shared" si="0"/>
        <v>368890</v>
      </c>
      <c r="AN8" s="15">
        <v>18018</v>
      </c>
      <c r="AO8" s="15">
        <v>537893</v>
      </c>
      <c r="AP8" s="15">
        <v>12970</v>
      </c>
      <c r="AQ8" s="15">
        <v>0</v>
      </c>
      <c r="AR8" s="15">
        <v>0</v>
      </c>
      <c r="AS8" s="15">
        <v>-1772</v>
      </c>
      <c r="AT8" s="16">
        <f t="shared" si="1"/>
        <v>567109</v>
      </c>
      <c r="AU8" s="15">
        <f t="shared" si="2"/>
        <v>935999</v>
      </c>
      <c r="AV8" s="14">
        <f t="shared" si="7"/>
        <v>1416179</v>
      </c>
      <c r="AW8" s="14">
        <v>162830</v>
      </c>
      <c r="AX8" s="15">
        <v>1253349</v>
      </c>
      <c r="AY8" s="16">
        <f t="shared" si="3"/>
        <v>1983288</v>
      </c>
      <c r="AZ8" s="15">
        <f t="shared" si="4"/>
        <v>2352178</v>
      </c>
      <c r="BA8" s="14">
        <f t="shared" si="8"/>
        <v>-908959</v>
      </c>
      <c r="BB8" s="14">
        <v>-414605</v>
      </c>
      <c r="BC8" s="17">
        <v>-494354</v>
      </c>
      <c r="BD8" s="17">
        <f t="shared" si="5"/>
        <v>1074329</v>
      </c>
      <c r="BE8" s="17">
        <f t="shared" si="6"/>
        <v>1443219</v>
      </c>
    </row>
    <row r="9" spans="1:57">
      <c r="A9" s="12" t="s">
        <v>5</v>
      </c>
      <c r="B9" s="13" t="s">
        <v>61</v>
      </c>
      <c r="C9" s="14">
        <v>741</v>
      </c>
      <c r="D9" s="15">
        <v>73</v>
      </c>
      <c r="E9" s="15">
        <v>25</v>
      </c>
      <c r="F9" s="15">
        <v>71</v>
      </c>
      <c r="G9" s="15">
        <v>2935</v>
      </c>
      <c r="H9" s="15">
        <v>265610</v>
      </c>
      <c r="I9" s="15">
        <v>547</v>
      </c>
      <c r="J9" s="15">
        <v>484</v>
      </c>
      <c r="K9" s="15">
        <v>318</v>
      </c>
      <c r="L9" s="15">
        <v>155</v>
      </c>
      <c r="M9" s="15">
        <v>1934</v>
      </c>
      <c r="N9" s="15">
        <v>119</v>
      </c>
      <c r="O9" s="15">
        <v>146</v>
      </c>
      <c r="P9" s="15">
        <v>1052</v>
      </c>
      <c r="Q9" s="15">
        <v>1635</v>
      </c>
      <c r="R9" s="15">
        <v>820</v>
      </c>
      <c r="S9" s="15">
        <v>718</v>
      </c>
      <c r="T9" s="15">
        <v>12</v>
      </c>
      <c r="U9" s="15">
        <v>48</v>
      </c>
      <c r="V9" s="15">
        <v>3159</v>
      </c>
      <c r="W9" s="15">
        <v>249</v>
      </c>
      <c r="X9" s="15">
        <v>377</v>
      </c>
      <c r="Y9" s="15">
        <v>5586</v>
      </c>
      <c r="Z9" s="15">
        <v>1214</v>
      </c>
      <c r="AA9" s="15">
        <v>9</v>
      </c>
      <c r="AB9" s="15">
        <v>687</v>
      </c>
      <c r="AC9" s="15">
        <v>155</v>
      </c>
      <c r="AD9" s="15">
        <v>2767</v>
      </c>
      <c r="AE9" s="15">
        <v>85</v>
      </c>
      <c r="AF9" s="15">
        <v>5633</v>
      </c>
      <c r="AG9" s="15">
        <v>3092</v>
      </c>
      <c r="AH9" s="15">
        <v>1057</v>
      </c>
      <c r="AI9" s="15">
        <v>1292</v>
      </c>
      <c r="AJ9" s="15">
        <v>2840</v>
      </c>
      <c r="AK9" s="15">
        <v>750</v>
      </c>
      <c r="AL9" s="15">
        <v>1047</v>
      </c>
      <c r="AM9" s="16">
        <f t="shared" si="0"/>
        <v>307442</v>
      </c>
      <c r="AN9" s="15">
        <v>2346</v>
      </c>
      <c r="AO9" s="15">
        <v>78138</v>
      </c>
      <c r="AP9" s="15">
        <v>0</v>
      </c>
      <c r="AQ9" s="15">
        <v>38</v>
      </c>
      <c r="AR9" s="15">
        <v>2686</v>
      </c>
      <c r="AS9" s="15">
        <v>10100</v>
      </c>
      <c r="AT9" s="16">
        <f t="shared" si="1"/>
        <v>93308</v>
      </c>
      <c r="AU9" s="15">
        <f t="shared" si="2"/>
        <v>400750</v>
      </c>
      <c r="AV9" s="14">
        <f t="shared" si="7"/>
        <v>726738</v>
      </c>
      <c r="AW9" s="14">
        <v>54472</v>
      </c>
      <c r="AX9" s="15">
        <v>672266</v>
      </c>
      <c r="AY9" s="16">
        <f t="shared" si="3"/>
        <v>820046</v>
      </c>
      <c r="AZ9" s="15">
        <f t="shared" si="4"/>
        <v>1127488</v>
      </c>
      <c r="BA9" s="14">
        <f t="shared" si="8"/>
        <v>-383712</v>
      </c>
      <c r="BB9" s="14">
        <v>-177502</v>
      </c>
      <c r="BC9" s="17">
        <v>-206210</v>
      </c>
      <c r="BD9" s="17">
        <f t="shared" si="5"/>
        <v>436334</v>
      </c>
      <c r="BE9" s="17">
        <f t="shared" si="6"/>
        <v>743776</v>
      </c>
    </row>
    <row r="10" spans="1:57">
      <c r="A10" s="12" t="s">
        <v>6</v>
      </c>
      <c r="B10" s="13" t="s">
        <v>62</v>
      </c>
      <c r="C10" s="14">
        <v>4392</v>
      </c>
      <c r="D10" s="15">
        <v>198</v>
      </c>
      <c r="E10" s="15">
        <v>0</v>
      </c>
      <c r="F10" s="15">
        <v>37</v>
      </c>
      <c r="G10" s="15">
        <v>30755</v>
      </c>
      <c r="H10" s="15">
        <v>6832</v>
      </c>
      <c r="I10" s="15">
        <v>41420</v>
      </c>
      <c r="J10" s="15">
        <v>71971</v>
      </c>
      <c r="K10" s="15">
        <v>1571</v>
      </c>
      <c r="L10" s="15">
        <v>3</v>
      </c>
      <c r="M10" s="15">
        <v>2363</v>
      </c>
      <c r="N10" s="15">
        <v>321</v>
      </c>
      <c r="O10" s="15">
        <v>167</v>
      </c>
      <c r="P10" s="15">
        <v>560</v>
      </c>
      <c r="Q10" s="15">
        <v>7197</v>
      </c>
      <c r="R10" s="15">
        <v>1801</v>
      </c>
      <c r="S10" s="15">
        <v>1249</v>
      </c>
      <c r="T10" s="15">
        <v>17</v>
      </c>
      <c r="U10" s="15">
        <v>353</v>
      </c>
      <c r="V10" s="15">
        <v>30423</v>
      </c>
      <c r="W10" s="15">
        <v>904</v>
      </c>
      <c r="X10" s="15">
        <v>623</v>
      </c>
      <c r="Y10" s="15">
        <v>13422</v>
      </c>
      <c r="Z10" s="15">
        <v>2749</v>
      </c>
      <c r="AA10" s="15">
        <v>740</v>
      </c>
      <c r="AB10" s="15">
        <v>3380</v>
      </c>
      <c r="AC10" s="15">
        <v>715</v>
      </c>
      <c r="AD10" s="15">
        <v>1893</v>
      </c>
      <c r="AE10" s="15">
        <v>2085</v>
      </c>
      <c r="AF10" s="15">
        <v>8410</v>
      </c>
      <c r="AG10" s="15">
        <v>2899</v>
      </c>
      <c r="AH10" s="15">
        <v>3510</v>
      </c>
      <c r="AI10" s="15">
        <v>2813</v>
      </c>
      <c r="AJ10" s="15">
        <v>2645</v>
      </c>
      <c r="AK10" s="15">
        <v>15220</v>
      </c>
      <c r="AL10" s="15">
        <v>3916</v>
      </c>
      <c r="AM10" s="16">
        <f t="shared" si="0"/>
        <v>267554</v>
      </c>
      <c r="AN10" s="15">
        <v>2248</v>
      </c>
      <c r="AO10" s="15">
        <v>12499</v>
      </c>
      <c r="AP10" s="15">
        <v>0</v>
      </c>
      <c r="AQ10" s="15">
        <v>741</v>
      </c>
      <c r="AR10" s="15">
        <v>10789</v>
      </c>
      <c r="AS10" s="15">
        <v>-1910</v>
      </c>
      <c r="AT10" s="16">
        <f t="shared" si="1"/>
        <v>24367</v>
      </c>
      <c r="AU10" s="15">
        <f t="shared" si="2"/>
        <v>291921</v>
      </c>
      <c r="AV10" s="14">
        <f t="shared" si="7"/>
        <v>160201</v>
      </c>
      <c r="AW10" s="14">
        <v>12201</v>
      </c>
      <c r="AX10" s="15">
        <v>148000</v>
      </c>
      <c r="AY10" s="16">
        <f t="shared" si="3"/>
        <v>184568</v>
      </c>
      <c r="AZ10" s="15">
        <f t="shared" si="4"/>
        <v>452122</v>
      </c>
      <c r="BA10" s="14">
        <f t="shared" si="8"/>
        <v>-276695</v>
      </c>
      <c r="BB10" s="14">
        <v>-70781</v>
      </c>
      <c r="BC10" s="17">
        <v>-205914</v>
      </c>
      <c r="BD10" s="17">
        <f t="shared" si="5"/>
        <v>-92127</v>
      </c>
      <c r="BE10" s="17">
        <f t="shared" si="6"/>
        <v>175427</v>
      </c>
    </row>
    <row r="11" spans="1:57">
      <c r="A11" s="12" t="s">
        <v>7</v>
      </c>
      <c r="B11" s="13" t="s">
        <v>63</v>
      </c>
      <c r="C11" s="14">
        <v>9</v>
      </c>
      <c r="D11" s="15">
        <v>7</v>
      </c>
      <c r="E11" s="15">
        <v>0</v>
      </c>
      <c r="F11" s="15">
        <v>4</v>
      </c>
      <c r="G11" s="15">
        <v>10483</v>
      </c>
      <c r="H11" s="15">
        <v>3754</v>
      </c>
      <c r="I11" s="15">
        <v>178</v>
      </c>
      <c r="J11" s="15">
        <v>31776</v>
      </c>
      <c r="K11" s="15">
        <v>395</v>
      </c>
      <c r="L11" s="15">
        <v>4</v>
      </c>
      <c r="M11" s="15">
        <v>243</v>
      </c>
      <c r="N11" s="15">
        <v>44</v>
      </c>
      <c r="O11" s="15">
        <v>48</v>
      </c>
      <c r="P11" s="15">
        <v>1065</v>
      </c>
      <c r="Q11" s="15">
        <v>2488</v>
      </c>
      <c r="R11" s="15">
        <v>1119</v>
      </c>
      <c r="S11" s="15">
        <v>865</v>
      </c>
      <c r="T11" s="15">
        <v>10</v>
      </c>
      <c r="U11" s="15">
        <v>43</v>
      </c>
      <c r="V11" s="15">
        <v>746</v>
      </c>
      <c r="W11" s="15">
        <v>1909</v>
      </c>
      <c r="X11" s="15">
        <v>752</v>
      </c>
      <c r="Y11" s="15">
        <v>10664</v>
      </c>
      <c r="Z11" s="15">
        <v>11927</v>
      </c>
      <c r="AA11" s="15">
        <v>20</v>
      </c>
      <c r="AB11" s="15">
        <v>2947</v>
      </c>
      <c r="AC11" s="15">
        <v>1045</v>
      </c>
      <c r="AD11" s="15">
        <v>9064</v>
      </c>
      <c r="AE11" s="15">
        <v>5351</v>
      </c>
      <c r="AF11" s="15">
        <v>5539</v>
      </c>
      <c r="AG11" s="15">
        <v>9137</v>
      </c>
      <c r="AH11" s="15">
        <v>1682</v>
      </c>
      <c r="AI11" s="15">
        <v>283</v>
      </c>
      <c r="AJ11" s="15">
        <v>3111</v>
      </c>
      <c r="AK11" s="15">
        <v>0</v>
      </c>
      <c r="AL11" s="15">
        <v>6</v>
      </c>
      <c r="AM11" s="16">
        <f t="shared" si="0"/>
        <v>116718</v>
      </c>
      <c r="AN11" s="15">
        <v>391</v>
      </c>
      <c r="AO11" s="15">
        <v>9722</v>
      </c>
      <c r="AP11" s="15">
        <v>0</v>
      </c>
      <c r="AQ11" s="15">
        <v>0</v>
      </c>
      <c r="AR11" s="15">
        <v>0</v>
      </c>
      <c r="AS11" s="15">
        <v>-1227</v>
      </c>
      <c r="AT11" s="16">
        <f t="shared" si="1"/>
        <v>8886</v>
      </c>
      <c r="AU11" s="15">
        <f t="shared" si="2"/>
        <v>125604</v>
      </c>
      <c r="AV11" s="14">
        <f t="shared" si="7"/>
        <v>491776</v>
      </c>
      <c r="AW11" s="14">
        <v>5736</v>
      </c>
      <c r="AX11" s="15">
        <v>486040</v>
      </c>
      <c r="AY11" s="16">
        <f t="shared" si="3"/>
        <v>500662</v>
      </c>
      <c r="AZ11" s="15">
        <f t="shared" si="4"/>
        <v>617380</v>
      </c>
      <c r="BA11" s="14">
        <f t="shared" si="8"/>
        <v>-123467</v>
      </c>
      <c r="BB11" s="14">
        <v>-19006</v>
      </c>
      <c r="BC11" s="17">
        <v>-104461</v>
      </c>
      <c r="BD11" s="17">
        <f t="shared" si="5"/>
        <v>377195</v>
      </c>
      <c r="BE11" s="17">
        <f t="shared" si="6"/>
        <v>493913</v>
      </c>
    </row>
    <row r="12" spans="1:57">
      <c r="A12" s="12" t="s">
        <v>8</v>
      </c>
      <c r="B12" s="13" t="s">
        <v>64</v>
      </c>
      <c r="C12" s="14">
        <v>19890</v>
      </c>
      <c r="D12" s="15">
        <v>208</v>
      </c>
      <c r="E12" s="15">
        <v>8</v>
      </c>
      <c r="F12" s="15">
        <v>105</v>
      </c>
      <c r="G12" s="15">
        <v>12133</v>
      </c>
      <c r="H12" s="15">
        <v>82343</v>
      </c>
      <c r="I12" s="15">
        <v>2660</v>
      </c>
      <c r="J12" s="15">
        <v>20903</v>
      </c>
      <c r="K12" s="15">
        <v>216023.00000000003</v>
      </c>
      <c r="L12" s="15">
        <v>691</v>
      </c>
      <c r="M12" s="15">
        <v>74758</v>
      </c>
      <c r="N12" s="15">
        <v>2372</v>
      </c>
      <c r="O12" s="15">
        <v>1599</v>
      </c>
      <c r="P12" s="15">
        <v>10302</v>
      </c>
      <c r="Q12" s="15">
        <v>5383</v>
      </c>
      <c r="R12" s="15">
        <v>3433</v>
      </c>
      <c r="S12" s="15">
        <v>1730</v>
      </c>
      <c r="T12" s="15">
        <v>120</v>
      </c>
      <c r="U12" s="15">
        <v>266</v>
      </c>
      <c r="V12" s="15">
        <v>4408</v>
      </c>
      <c r="W12" s="15">
        <v>0</v>
      </c>
      <c r="X12" s="15">
        <v>3227</v>
      </c>
      <c r="Y12" s="15">
        <v>12</v>
      </c>
      <c r="Z12" s="15">
        <v>24</v>
      </c>
      <c r="AA12" s="15">
        <v>38</v>
      </c>
      <c r="AB12" s="15">
        <v>191</v>
      </c>
      <c r="AC12" s="15">
        <v>121</v>
      </c>
      <c r="AD12" s="15">
        <v>694</v>
      </c>
      <c r="AE12" s="15">
        <v>1260</v>
      </c>
      <c r="AF12" s="15">
        <v>132521</v>
      </c>
      <c r="AG12" s="15">
        <v>373</v>
      </c>
      <c r="AH12" s="15">
        <v>5231</v>
      </c>
      <c r="AI12" s="15">
        <v>1250</v>
      </c>
      <c r="AJ12" s="15">
        <v>6657</v>
      </c>
      <c r="AK12" s="15">
        <v>1071</v>
      </c>
      <c r="AL12" s="15">
        <v>4344</v>
      </c>
      <c r="AM12" s="16">
        <f t="shared" si="0"/>
        <v>616349</v>
      </c>
      <c r="AN12" s="15">
        <v>4140</v>
      </c>
      <c r="AO12" s="15">
        <v>64877</v>
      </c>
      <c r="AP12" s="15">
        <v>0</v>
      </c>
      <c r="AQ12" s="15">
        <v>0</v>
      </c>
      <c r="AR12" s="15">
        <v>0</v>
      </c>
      <c r="AS12" s="15">
        <v>-41661</v>
      </c>
      <c r="AT12" s="16">
        <f t="shared" si="1"/>
        <v>27356</v>
      </c>
      <c r="AU12" s="15">
        <f t="shared" si="2"/>
        <v>643705</v>
      </c>
      <c r="AV12" s="14">
        <f t="shared" si="7"/>
        <v>522519</v>
      </c>
      <c r="AW12" s="14">
        <v>37110</v>
      </c>
      <c r="AX12" s="15">
        <v>485409</v>
      </c>
      <c r="AY12" s="16">
        <f t="shared" si="3"/>
        <v>549875</v>
      </c>
      <c r="AZ12" s="15">
        <f t="shared" si="4"/>
        <v>1166224</v>
      </c>
      <c r="BA12" s="14">
        <f t="shared" si="8"/>
        <v>-643705</v>
      </c>
      <c r="BB12" s="14">
        <v>-141447</v>
      </c>
      <c r="BC12" s="17">
        <v>-502258</v>
      </c>
      <c r="BD12" s="17">
        <f t="shared" si="5"/>
        <v>-93830</v>
      </c>
      <c r="BE12" s="17">
        <f t="shared" si="6"/>
        <v>522519</v>
      </c>
    </row>
    <row r="13" spans="1:57">
      <c r="A13" s="12" t="s">
        <v>9</v>
      </c>
      <c r="B13" s="13" t="s">
        <v>65</v>
      </c>
      <c r="C13" s="14">
        <v>4781</v>
      </c>
      <c r="D13" s="15">
        <v>1894</v>
      </c>
      <c r="E13" s="15">
        <v>138</v>
      </c>
      <c r="F13" s="15">
        <v>1450</v>
      </c>
      <c r="G13" s="15">
        <v>13257</v>
      </c>
      <c r="H13" s="15">
        <v>2306</v>
      </c>
      <c r="I13" s="15">
        <v>1252</v>
      </c>
      <c r="J13" s="15">
        <v>2415</v>
      </c>
      <c r="K13" s="15">
        <v>18856</v>
      </c>
      <c r="L13" s="15">
        <v>5279</v>
      </c>
      <c r="M13" s="15">
        <v>600</v>
      </c>
      <c r="N13" s="15">
        <v>1182</v>
      </c>
      <c r="O13" s="15">
        <v>2583</v>
      </c>
      <c r="P13" s="15">
        <v>18229</v>
      </c>
      <c r="Q13" s="15">
        <v>4216</v>
      </c>
      <c r="R13" s="15">
        <v>2101</v>
      </c>
      <c r="S13" s="15">
        <v>421</v>
      </c>
      <c r="T13" s="15">
        <v>35</v>
      </c>
      <c r="U13" s="15">
        <v>215</v>
      </c>
      <c r="V13" s="15">
        <v>23070</v>
      </c>
      <c r="W13" s="15">
        <v>1150</v>
      </c>
      <c r="X13" s="15">
        <v>3666</v>
      </c>
      <c r="Y13" s="15">
        <v>18295</v>
      </c>
      <c r="Z13" s="15">
        <v>1411</v>
      </c>
      <c r="AA13" s="15">
        <v>1174</v>
      </c>
      <c r="AB13" s="15">
        <v>34032</v>
      </c>
      <c r="AC13" s="15">
        <v>665</v>
      </c>
      <c r="AD13" s="15">
        <v>10705</v>
      </c>
      <c r="AE13" s="15">
        <v>4644</v>
      </c>
      <c r="AF13" s="15">
        <v>6514</v>
      </c>
      <c r="AG13" s="15">
        <v>1460</v>
      </c>
      <c r="AH13" s="15">
        <v>3251</v>
      </c>
      <c r="AI13" s="15">
        <v>2549</v>
      </c>
      <c r="AJ13" s="15">
        <v>7438</v>
      </c>
      <c r="AK13" s="15">
        <v>0</v>
      </c>
      <c r="AL13" s="15">
        <v>407</v>
      </c>
      <c r="AM13" s="16">
        <f t="shared" si="0"/>
        <v>201641</v>
      </c>
      <c r="AN13" s="15">
        <v>561</v>
      </c>
      <c r="AO13" s="15">
        <v>108981</v>
      </c>
      <c r="AP13" s="15">
        <v>0</v>
      </c>
      <c r="AQ13" s="15">
        <v>0</v>
      </c>
      <c r="AR13" s="15">
        <v>0</v>
      </c>
      <c r="AS13" s="15">
        <v>-16</v>
      </c>
      <c r="AT13" s="16">
        <f t="shared" si="1"/>
        <v>109526</v>
      </c>
      <c r="AU13" s="15">
        <f t="shared" si="2"/>
        <v>311167</v>
      </c>
      <c r="AV13" s="14">
        <f t="shared" si="7"/>
        <v>13141</v>
      </c>
      <c r="AW13" s="14">
        <v>8746</v>
      </c>
      <c r="AX13" s="15">
        <v>4395</v>
      </c>
      <c r="AY13" s="16">
        <f t="shared" si="3"/>
        <v>122667</v>
      </c>
      <c r="AZ13" s="15">
        <f t="shared" si="4"/>
        <v>324308</v>
      </c>
      <c r="BA13" s="14">
        <f t="shared" si="8"/>
        <v>-307307</v>
      </c>
      <c r="BB13" s="14">
        <v>-57704</v>
      </c>
      <c r="BC13" s="17">
        <v>-249603</v>
      </c>
      <c r="BD13" s="17">
        <f t="shared" si="5"/>
        <v>-184640</v>
      </c>
      <c r="BE13" s="17">
        <f t="shared" si="6"/>
        <v>17001</v>
      </c>
    </row>
    <row r="14" spans="1:57">
      <c r="A14" s="12" t="s">
        <v>10</v>
      </c>
      <c r="B14" s="13" t="s">
        <v>66</v>
      </c>
      <c r="C14" s="14">
        <v>1441</v>
      </c>
      <c r="D14" s="15">
        <v>140</v>
      </c>
      <c r="E14" s="15">
        <v>29</v>
      </c>
      <c r="F14" s="15">
        <v>111</v>
      </c>
      <c r="G14" s="15">
        <v>77053</v>
      </c>
      <c r="H14" s="15">
        <v>8136</v>
      </c>
      <c r="I14" s="15">
        <v>1345</v>
      </c>
      <c r="J14" s="15">
        <v>27448</v>
      </c>
      <c r="K14" s="15">
        <v>1828</v>
      </c>
      <c r="L14" s="15">
        <v>23</v>
      </c>
      <c r="M14" s="15">
        <v>51566</v>
      </c>
      <c r="N14" s="15">
        <v>130</v>
      </c>
      <c r="O14" s="15">
        <v>148</v>
      </c>
      <c r="P14" s="15">
        <v>672</v>
      </c>
      <c r="Q14" s="15">
        <v>17065</v>
      </c>
      <c r="R14" s="15">
        <v>9181</v>
      </c>
      <c r="S14" s="15">
        <v>2947</v>
      </c>
      <c r="T14" s="15">
        <v>155</v>
      </c>
      <c r="U14" s="15">
        <v>791</v>
      </c>
      <c r="V14" s="15">
        <v>12811</v>
      </c>
      <c r="W14" s="15">
        <v>28</v>
      </c>
      <c r="X14" s="15">
        <v>5188</v>
      </c>
      <c r="Y14" s="15">
        <v>10614</v>
      </c>
      <c r="Z14" s="15">
        <v>1533</v>
      </c>
      <c r="AA14" s="15">
        <v>629</v>
      </c>
      <c r="AB14" s="15">
        <v>1555</v>
      </c>
      <c r="AC14" s="15">
        <v>141</v>
      </c>
      <c r="AD14" s="15">
        <v>1468</v>
      </c>
      <c r="AE14" s="15">
        <v>931</v>
      </c>
      <c r="AF14" s="15">
        <v>2475</v>
      </c>
      <c r="AG14" s="15">
        <v>928</v>
      </c>
      <c r="AH14" s="15">
        <v>16994</v>
      </c>
      <c r="AI14" s="15">
        <v>697</v>
      </c>
      <c r="AJ14" s="15">
        <v>2446</v>
      </c>
      <c r="AK14" s="15">
        <v>1351</v>
      </c>
      <c r="AL14" s="15">
        <v>3614</v>
      </c>
      <c r="AM14" s="16">
        <f t="shared" si="0"/>
        <v>263612</v>
      </c>
      <c r="AN14" s="15">
        <v>1204</v>
      </c>
      <c r="AO14" s="15">
        <v>40945</v>
      </c>
      <c r="AP14" s="15">
        <v>0</v>
      </c>
      <c r="AQ14" s="15">
        <v>0</v>
      </c>
      <c r="AR14" s="15">
        <v>0</v>
      </c>
      <c r="AS14" s="15">
        <v>-3767</v>
      </c>
      <c r="AT14" s="16">
        <f t="shared" si="1"/>
        <v>38382</v>
      </c>
      <c r="AU14" s="15">
        <f t="shared" si="2"/>
        <v>301994</v>
      </c>
      <c r="AV14" s="14">
        <f t="shared" si="7"/>
        <v>291916</v>
      </c>
      <c r="AW14" s="14">
        <v>25874</v>
      </c>
      <c r="AX14" s="15">
        <v>266042</v>
      </c>
      <c r="AY14" s="16">
        <f t="shared" si="3"/>
        <v>330298</v>
      </c>
      <c r="AZ14" s="15">
        <f t="shared" si="4"/>
        <v>593910</v>
      </c>
      <c r="BA14" s="14">
        <f t="shared" si="8"/>
        <v>-284808</v>
      </c>
      <c r="BB14" s="14">
        <v>-65087</v>
      </c>
      <c r="BC14" s="17">
        <v>-219721</v>
      </c>
      <c r="BD14" s="17">
        <f t="shared" si="5"/>
        <v>45490</v>
      </c>
      <c r="BE14" s="17">
        <f t="shared" si="6"/>
        <v>309102</v>
      </c>
    </row>
    <row r="15" spans="1:57">
      <c r="A15" s="12" t="s">
        <v>11</v>
      </c>
      <c r="B15" s="13" t="s">
        <v>67</v>
      </c>
      <c r="C15" s="14">
        <v>671</v>
      </c>
      <c r="D15" s="15">
        <v>30</v>
      </c>
      <c r="E15" s="15">
        <v>0</v>
      </c>
      <c r="F15" s="15">
        <v>0</v>
      </c>
      <c r="G15" s="15">
        <v>627</v>
      </c>
      <c r="H15" s="15">
        <v>16</v>
      </c>
      <c r="I15" s="15">
        <v>374</v>
      </c>
      <c r="J15" s="15">
        <v>14</v>
      </c>
      <c r="K15" s="15">
        <v>561</v>
      </c>
      <c r="L15" s="15">
        <v>351</v>
      </c>
      <c r="M15" s="15">
        <v>1235</v>
      </c>
      <c r="N15" s="15">
        <v>17105</v>
      </c>
      <c r="O15" s="15">
        <v>187</v>
      </c>
      <c r="P15" s="15">
        <v>29446</v>
      </c>
      <c r="Q15" s="15">
        <v>3679</v>
      </c>
      <c r="R15" s="15">
        <v>2473</v>
      </c>
      <c r="S15" s="15">
        <v>2576</v>
      </c>
      <c r="T15" s="15">
        <v>27</v>
      </c>
      <c r="U15" s="15">
        <v>69</v>
      </c>
      <c r="V15" s="15">
        <v>65492</v>
      </c>
      <c r="W15" s="15">
        <v>132</v>
      </c>
      <c r="X15" s="15">
        <v>563</v>
      </c>
      <c r="Y15" s="15">
        <v>700</v>
      </c>
      <c r="Z15" s="15">
        <v>12</v>
      </c>
      <c r="AA15" s="15">
        <v>95</v>
      </c>
      <c r="AB15" s="15">
        <v>14</v>
      </c>
      <c r="AC15" s="15">
        <v>0</v>
      </c>
      <c r="AD15" s="15">
        <v>204</v>
      </c>
      <c r="AE15" s="15">
        <v>625</v>
      </c>
      <c r="AF15" s="15">
        <v>1465</v>
      </c>
      <c r="AG15" s="15">
        <v>79</v>
      </c>
      <c r="AH15" s="15">
        <v>2654</v>
      </c>
      <c r="AI15" s="15">
        <v>1096</v>
      </c>
      <c r="AJ15" s="15">
        <v>474</v>
      </c>
      <c r="AK15" s="15">
        <v>143</v>
      </c>
      <c r="AL15" s="15">
        <v>1506</v>
      </c>
      <c r="AM15" s="16">
        <f t="shared" si="0"/>
        <v>134695</v>
      </c>
      <c r="AN15" s="15">
        <v>345</v>
      </c>
      <c r="AO15" s="15">
        <v>10384</v>
      </c>
      <c r="AP15" s="15">
        <v>0</v>
      </c>
      <c r="AQ15" s="15">
        <v>0</v>
      </c>
      <c r="AR15" s="15">
        <v>0</v>
      </c>
      <c r="AS15" s="15">
        <v>-778</v>
      </c>
      <c r="AT15" s="16">
        <f t="shared" si="1"/>
        <v>9951</v>
      </c>
      <c r="AU15" s="15">
        <f t="shared" si="2"/>
        <v>144646</v>
      </c>
      <c r="AV15" s="14">
        <f t="shared" si="7"/>
        <v>73661</v>
      </c>
      <c r="AW15" s="14">
        <v>42758</v>
      </c>
      <c r="AX15" s="15">
        <v>30903</v>
      </c>
      <c r="AY15" s="16">
        <f t="shared" si="3"/>
        <v>83612</v>
      </c>
      <c r="AZ15" s="15">
        <f t="shared" si="4"/>
        <v>218307</v>
      </c>
      <c r="BA15" s="14">
        <f t="shared" si="8"/>
        <v>-122103</v>
      </c>
      <c r="BB15" s="14">
        <v>-52165</v>
      </c>
      <c r="BC15" s="17">
        <v>-69938</v>
      </c>
      <c r="BD15" s="17">
        <f t="shared" si="5"/>
        <v>-38491</v>
      </c>
      <c r="BE15" s="17">
        <f t="shared" si="6"/>
        <v>96204</v>
      </c>
    </row>
    <row r="16" spans="1:57">
      <c r="A16" s="12" t="s">
        <v>12</v>
      </c>
      <c r="B16" s="13" t="s">
        <v>68</v>
      </c>
      <c r="C16" s="14">
        <v>12</v>
      </c>
      <c r="D16" s="15">
        <v>0</v>
      </c>
      <c r="E16" s="15">
        <v>0</v>
      </c>
      <c r="F16" s="15">
        <v>1</v>
      </c>
      <c r="G16" s="15">
        <v>0</v>
      </c>
      <c r="H16" s="15">
        <v>1</v>
      </c>
      <c r="I16" s="15">
        <v>270</v>
      </c>
      <c r="J16" s="15">
        <v>0</v>
      </c>
      <c r="K16" s="15">
        <v>1</v>
      </c>
      <c r="L16" s="15">
        <v>0</v>
      </c>
      <c r="M16" s="15">
        <v>1053</v>
      </c>
      <c r="N16" s="15">
        <v>103</v>
      </c>
      <c r="O16" s="15">
        <v>134298</v>
      </c>
      <c r="P16" s="15">
        <v>381</v>
      </c>
      <c r="Q16" s="15">
        <v>214637</v>
      </c>
      <c r="R16" s="15">
        <v>102181</v>
      </c>
      <c r="S16" s="15">
        <v>2969</v>
      </c>
      <c r="T16" s="15">
        <v>1009</v>
      </c>
      <c r="U16" s="15">
        <v>55</v>
      </c>
      <c r="V16" s="15">
        <v>29738</v>
      </c>
      <c r="W16" s="15">
        <v>0</v>
      </c>
      <c r="X16" s="15">
        <v>97</v>
      </c>
      <c r="Y16" s="15">
        <v>0</v>
      </c>
      <c r="Z16" s="15">
        <v>0</v>
      </c>
      <c r="AA16" s="15">
        <v>0</v>
      </c>
      <c r="AB16" s="15">
        <v>131</v>
      </c>
      <c r="AC16" s="15">
        <v>0</v>
      </c>
      <c r="AD16" s="15">
        <v>5</v>
      </c>
      <c r="AE16" s="15">
        <v>0</v>
      </c>
      <c r="AF16" s="15">
        <v>9</v>
      </c>
      <c r="AG16" s="15">
        <v>0</v>
      </c>
      <c r="AH16" s="15">
        <v>113</v>
      </c>
      <c r="AI16" s="15">
        <v>10</v>
      </c>
      <c r="AJ16" s="15">
        <v>29</v>
      </c>
      <c r="AK16" s="15">
        <v>1</v>
      </c>
      <c r="AL16" s="15">
        <v>7508</v>
      </c>
      <c r="AM16" s="16">
        <f t="shared" si="0"/>
        <v>494612</v>
      </c>
      <c r="AN16" s="15">
        <v>0</v>
      </c>
      <c r="AO16" s="15">
        <v>-75</v>
      </c>
      <c r="AP16" s="15">
        <v>0</v>
      </c>
      <c r="AQ16" s="15">
        <v>-851</v>
      </c>
      <c r="AR16" s="15">
        <v>2399</v>
      </c>
      <c r="AS16" s="15">
        <v>-6111</v>
      </c>
      <c r="AT16" s="16">
        <f t="shared" si="1"/>
        <v>-4638</v>
      </c>
      <c r="AU16" s="15">
        <f t="shared" si="2"/>
        <v>489974</v>
      </c>
      <c r="AV16" s="14">
        <f t="shared" si="7"/>
        <v>227652</v>
      </c>
      <c r="AW16" s="14">
        <v>104317</v>
      </c>
      <c r="AX16" s="15">
        <v>123335</v>
      </c>
      <c r="AY16" s="16">
        <f t="shared" si="3"/>
        <v>223014</v>
      </c>
      <c r="AZ16" s="15">
        <f t="shared" si="4"/>
        <v>717626</v>
      </c>
      <c r="BA16" s="14">
        <f t="shared" si="8"/>
        <v>-484234</v>
      </c>
      <c r="BB16" s="14">
        <v>-172719</v>
      </c>
      <c r="BC16" s="17">
        <v>-311515</v>
      </c>
      <c r="BD16" s="17">
        <f t="shared" si="5"/>
        <v>-261220</v>
      </c>
      <c r="BE16" s="17">
        <f t="shared" si="6"/>
        <v>233392</v>
      </c>
    </row>
    <row r="17" spans="1:57">
      <c r="A17" s="12" t="s">
        <v>13</v>
      </c>
      <c r="B17" s="13" t="s">
        <v>69</v>
      </c>
      <c r="C17" s="14">
        <v>0</v>
      </c>
      <c r="D17" s="15">
        <v>0</v>
      </c>
      <c r="E17" s="15">
        <v>0</v>
      </c>
      <c r="F17" s="15">
        <v>0</v>
      </c>
      <c r="G17" s="15">
        <v>97</v>
      </c>
      <c r="H17" s="15">
        <v>0</v>
      </c>
      <c r="I17" s="15">
        <v>181</v>
      </c>
      <c r="J17" s="15">
        <v>1096</v>
      </c>
      <c r="K17" s="15">
        <v>30</v>
      </c>
      <c r="L17" s="15">
        <v>0</v>
      </c>
      <c r="M17" s="15">
        <v>541</v>
      </c>
      <c r="N17" s="15">
        <v>218</v>
      </c>
      <c r="O17" s="15">
        <v>5029</v>
      </c>
      <c r="P17" s="15">
        <v>306283</v>
      </c>
      <c r="Q17" s="15">
        <v>100393</v>
      </c>
      <c r="R17" s="15">
        <v>19111</v>
      </c>
      <c r="S17" s="15">
        <v>10101</v>
      </c>
      <c r="T17" s="15">
        <v>303</v>
      </c>
      <c r="U17" s="15">
        <v>199</v>
      </c>
      <c r="V17" s="15">
        <v>13387</v>
      </c>
      <c r="W17" s="15">
        <v>595</v>
      </c>
      <c r="X17" s="15">
        <v>22</v>
      </c>
      <c r="Y17" s="15">
        <v>16</v>
      </c>
      <c r="Z17" s="15">
        <v>0</v>
      </c>
      <c r="AA17" s="15">
        <v>0</v>
      </c>
      <c r="AB17" s="15">
        <v>2</v>
      </c>
      <c r="AC17" s="15">
        <v>1</v>
      </c>
      <c r="AD17" s="15">
        <v>47</v>
      </c>
      <c r="AE17" s="15">
        <v>12</v>
      </c>
      <c r="AF17" s="15">
        <v>1242</v>
      </c>
      <c r="AG17" s="15">
        <v>25</v>
      </c>
      <c r="AH17" s="15">
        <v>252</v>
      </c>
      <c r="AI17" s="15">
        <v>161</v>
      </c>
      <c r="AJ17" s="15">
        <v>126</v>
      </c>
      <c r="AK17" s="15">
        <v>33</v>
      </c>
      <c r="AL17" s="15">
        <v>1740</v>
      </c>
      <c r="AM17" s="16">
        <f t="shared" si="0"/>
        <v>461243</v>
      </c>
      <c r="AN17" s="15">
        <v>26</v>
      </c>
      <c r="AO17" s="15">
        <v>665</v>
      </c>
      <c r="AP17" s="15">
        <v>0</v>
      </c>
      <c r="AQ17" s="15">
        <v>0</v>
      </c>
      <c r="AR17" s="15">
        <v>22796</v>
      </c>
      <c r="AS17" s="15">
        <v>-34074</v>
      </c>
      <c r="AT17" s="16">
        <f t="shared" si="1"/>
        <v>-10587</v>
      </c>
      <c r="AU17" s="15">
        <f t="shared" si="2"/>
        <v>450656</v>
      </c>
      <c r="AV17" s="14">
        <f t="shared" si="7"/>
        <v>825394</v>
      </c>
      <c r="AW17" s="14">
        <v>11533</v>
      </c>
      <c r="AX17" s="15">
        <v>813861</v>
      </c>
      <c r="AY17" s="16">
        <f t="shared" si="3"/>
        <v>814807</v>
      </c>
      <c r="AZ17" s="15">
        <f t="shared" si="4"/>
        <v>1276050</v>
      </c>
      <c r="BA17" s="14">
        <f t="shared" si="8"/>
        <v>-448553</v>
      </c>
      <c r="BB17" s="14">
        <v>-19160</v>
      </c>
      <c r="BC17" s="17">
        <v>-429393</v>
      </c>
      <c r="BD17" s="17">
        <f t="shared" si="5"/>
        <v>366254</v>
      </c>
      <c r="BE17" s="17">
        <f t="shared" si="6"/>
        <v>827497</v>
      </c>
    </row>
    <row r="18" spans="1:57">
      <c r="A18" s="12" t="s">
        <v>14</v>
      </c>
      <c r="B18" s="13" t="s">
        <v>70</v>
      </c>
      <c r="C18" s="14">
        <v>501</v>
      </c>
      <c r="D18" s="15">
        <v>73</v>
      </c>
      <c r="E18" s="15">
        <v>0</v>
      </c>
      <c r="F18" s="15">
        <v>380</v>
      </c>
      <c r="G18" s="15">
        <v>562</v>
      </c>
      <c r="H18" s="15">
        <v>2574</v>
      </c>
      <c r="I18" s="15">
        <v>2961</v>
      </c>
      <c r="J18" s="15">
        <v>354</v>
      </c>
      <c r="K18" s="15">
        <v>11004</v>
      </c>
      <c r="L18" s="15">
        <v>44</v>
      </c>
      <c r="M18" s="15">
        <v>5883</v>
      </c>
      <c r="N18" s="15">
        <v>106</v>
      </c>
      <c r="O18" s="15">
        <v>5</v>
      </c>
      <c r="P18" s="15">
        <v>3499</v>
      </c>
      <c r="Q18" s="15">
        <v>94048</v>
      </c>
      <c r="R18" s="15">
        <v>41719</v>
      </c>
      <c r="S18" s="15">
        <v>6837</v>
      </c>
      <c r="T18" s="15">
        <v>100</v>
      </c>
      <c r="U18" s="15">
        <v>316</v>
      </c>
      <c r="V18" s="15">
        <v>112004</v>
      </c>
      <c r="W18" s="15">
        <v>802</v>
      </c>
      <c r="X18" s="15">
        <v>123</v>
      </c>
      <c r="Y18" s="15">
        <v>3479</v>
      </c>
      <c r="Z18" s="15">
        <v>40</v>
      </c>
      <c r="AA18" s="15">
        <v>521</v>
      </c>
      <c r="AB18" s="15">
        <v>830</v>
      </c>
      <c r="AC18" s="15">
        <v>8</v>
      </c>
      <c r="AD18" s="15">
        <v>2185</v>
      </c>
      <c r="AE18" s="15">
        <v>59</v>
      </c>
      <c r="AF18" s="15">
        <v>480</v>
      </c>
      <c r="AG18" s="15">
        <v>350</v>
      </c>
      <c r="AH18" s="15">
        <v>558</v>
      </c>
      <c r="AI18" s="15">
        <v>1044</v>
      </c>
      <c r="AJ18" s="15">
        <v>1315</v>
      </c>
      <c r="AK18" s="15">
        <v>33</v>
      </c>
      <c r="AL18" s="15">
        <v>1944</v>
      </c>
      <c r="AM18" s="16">
        <f t="shared" si="0"/>
        <v>296741</v>
      </c>
      <c r="AN18" s="15">
        <v>595</v>
      </c>
      <c r="AO18" s="15">
        <v>11659</v>
      </c>
      <c r="AP18" s="15">
        <v>0</v>
      </c>
      <c r="AQ18" s="15">
        <v>53</v>
      </c>
      <c r="AR18" s="15">
        <v>12403</v>
      </c>
      <c r="AS18" s="15">
        <v>-7517</v>
      </c>
      <c r="AT18" s="16">
        <f t="shared" si="1"/>
        <v>17193</v>
      </c>
      <c r="AU18" s="15">
        <f t="shared" si="2"/>
        <v>313934</v>
      </c>
      <c r="AV18" s="14">
        <f t="shared" si="7"/>
        <v>1120302</v>
      </c>
      <c r="AW18" s="14">
        <v>632167</v>
      </c>
      <c r="AX18" s="15">
        <v>488135</v>
      </c>
      <c r="AY18" s="16">
        <f t="shared" si="3"/>
        <v>1137495</v>
      </c>
      <c r="AZ18" s="15">
        <f t="shared" si="4"/>
        <v>1434236</v>
      </c>
      <c r="BA18" s="14">
        <f t="shared" si="8"/>
        <v>-279984</v>
      </c>
      <c r="BB18" s="14">
        <v>-112122</v>
      </c>
      <c r="BC18" s="17">
        <v>-167862</v>
      </c>
      <c r="BD18" s="17">
        <f t="shared" si="5"/>
        <v>857511</v>
      </c>
      <c r="BE18" s="17">
        <f t="shared" si="6"/>
        <v>1154252</v>
      </c>
    </row>
    <row r="19" spans="1:57">
      <c r="A19" s="12" t="s">
        <v>15</v>
      </c>
      <c r="B19" s="13" t="s">
        <v>71</v>
      </c>
      <c r="C19" s="14">
        <v>0</v>
      </c>
      <c r="D19" s="15">
        <v>13</v>
      </c>
      <c r="E19" s="15">
        <v>0</v>
      </c>
      <c r="F19" s="15">
        <v>60</v>
      </c>
      <c r="G19" s="15">
        <v>0</v>
      </c>
      <c r="H19" s="15">
        <v>0</v>
      </c>
      <c r="I19" s="15">
        <v>105</v>
      </c>
      <c r="J19" s="15">
        <v>0</v>
      </c>
      <c r="K19" s="15">
        <v>0</v>
      </c>
      <c r="L19" s="15">
        <v>2</v>
      </c>
      <c r="M19" s="15">
        <v>559</v>
      </c>
      <c r="N19" s="15">
        <v>44</v>
      </c>
      <c r="O19" s="15">
        <v>25</v>
      </c>
      <c r="P19" s="15">
        <v>616</v>
      </c>
      <c r="Q19" s="15">
        <v>32473</v>
      </c>
      <c r="R19" s="15">
        <v>97775</v>
      </c>
      <c r="S19" s="15">
        <v>3233</v>
      </c>
      <c r="T19" s="15">
        <v>79</v>
      </c>
      <c r="U19" s="15">
        <v>2</v>
      </c>
      <c r="V19" s="15">
        <v>7235</v>
      </c>
      <c r="W19" s="15">
        <v>0</v>
      </c>
      <c r="X19" s="15">
        <v>834</v>
      </c>
      <c r="Y19" s="15">
        <v>0</v>
      </c>
      <c r="Z19" s="15">
        <v>0</v>
      </c>
      <c r="AA19" s="15">
        <v>0</v>
      </c>
      <c r="AB19" s="15">
        <v>21</v>
      </c>
      <c r="AC19" s="15">
        <v>6</v>
      </c>
      <c r="AD19" s="15">
        <v>87</v>
      </c>
      <c r="AE19" s="15">
        <v>0</v>
      </c>
      <c r="AF19" s="15">
        <v>0</v>
      </c>
      <c r="AG19" s="15">
        <v>0</v>
      </c>
      <c r="AH19" s="15">
        <v>8140</v>
      </c>
      <c r="AI19" s="15">
        <v>0</v>
      </c>
      <c r="AJ19" s="15">
        <v>8885</v>
      </c>
      <c r="AK19" s="15">
        <v>1265</v>
      </c>
      <c r="AL19" s="15">
        <v>9</v>
      </c>
      <c r="AM19" s="16">
        <f t="shared" si="0"/>
        <v>161468</v>
      </c>
      <c r="AN19" s="15">
        <v>58</v>
      </c>
      <c r="AO19" s="15">
        <v>853</v>
      </c>
      <c r="AP19" s="15">
        <v>0</v>
      </c>
      <c r="AQ19" s="15">
        <v>7498</v>
      </c>
      <c r="AR19" s="15">
        <v>377319</v>
      </c>
      <c r="AS19" s="15">
        <v>-20700</v>
      </c>
      <c r="AT19" s="16">
        <f t="shared" si="1"/>
        <v>365028</v>
      </c>
      <c r="AU19" s="15">
        <f t="shared" si="2"/>
        <v>526496</v>
      </c>
      <c r="AV19" s="14">
        <f t="shared" si="7"/>
        <v>696096</v>
      </c>
      <c r="AW19" s="14">
        <v>21223</v>
      </c>
      <c r="AX19" s="15">
        <v>674873</v>
      </c>
      <c r="AY19" s="16">
        <f t="shared" si="3"/>
        <v>1061124</v>
      </c>
      <c r="AZ19" s="15">
        <f t="shared" si="4"/>
        <v>1222592</v>
      </c>
      <c r="BA19" s="14">
        <f t="shared" si="8"/>
        <v>-525718</v>
      </c>
      <c r="BB19" s="14">
        <v>-135582</v>
      </c>
      <c r="BC19" s="17">
        <v>-390136</v>
      </c>
      <c r="BD19" s="17">
        <f t="shared" si="5"/>
        <v>535406</v>
      </c>
      <c r="BE19" s="17">
        <f t="shared" si="6"/>
        <v>696874</v>
      </c>
    </row>
    <row r="20" spans="1:57">
      <c r="A20" s="12" t="s">
        <v>16</v>
      </c>
      <c r="B20" s="13" t="s">
        <v>72</v>
      </c>
      <c r="C20" s="14">
        <v>19</v>
      </c>
      <c r="D20" s="15">
        <v>0</v>
      </c>
      <c r="E20" s="15">
        <v>0</v>
      </c>
      <c r="F20" s="15">
        <v>1</v>
      </c>
      <c r="G20" s="15">
        <v>6</v>
      </c>
      <c r="H20" s="15">
        <v>22</v>
      </c>
      <c r="I20" s="15">
        <v>12</v>
      </c>
      <c r="J20" s="15">
        <v>268</v>
      </c>
      <c r="K20" s="15">
        <v>13</v>
      </c>
      <c r="L20" s="15">
        <v>0</v>
      </c>
      <c r="M20" s="15">
        <v>3</v>
      </c>
      <c r="N20" s="15">
        <v>2</v>
      </c>
      <c r="O20" s="15">
        <v>1</v>
      </c>
      <c r="P20" s="15">
        <v>6</v>
      </c>
      <c r="Q20" s="15">
        <v>14155</v>
      </c>
      <c r="R20" s="15">
        <v>10288</v>
      </c>
      <c r="S20" s="15">
        <v>420187</v>
      </c>
      <c r="T20" s="15">
        <v>292</v>
      </c>
      <c r="U20" s="15">
        <v>6</v>
      </c>
      <c r="V20" s="15">
        <v>12817</v>
      </c>
      <c r="W20" s="15">
        <v>17</v>
      </c>
      <c r="X20" s="15">
        <v>18</v>
      </c>
      <c r="Y20" s="15">
        <v>572</v>
      </c>
      <c r="Z20" s="15">
        <v>93</v>
      </c>
      <c r="AA20" s="15">
        <v>19</v>
      </c>
      <c r="AB20" s="15">
        <v>53</v>
      </c>
      <c r="AC20" s="15">
        <v>173</v>
      </c>
      <c r="AD20" s="15">
        <v>2217</v>
      </c>
      <c r="AE20" s="15">
        <v>501</v>
      </c>
      <c r="AF20" s="15">
        <v>50</v>
      </c>
      <c r="AG20" s="15">
        <v>9</v>
      </c>
      <c r="AH20" s="15">
        <v>9897</v>
      </c>
      <c r="AI20" s="15">
        <v>56</v>
      </c>
      <c r="AJ20" s="15">
        <v>315</v>
      </c>
      <c r="AK20" s="15">
        <v>697</v>
      </c>
      <c r="AL20" s="15">
        <v>376</v>
      </c>
      <c r="AM20" s="16">
        <f t="shared" si="0"/>
        <v>473161</v>
      </c>
      <c r="AN20" s="15">
        <v>20226</v>
      </c>
      <c r="AO20" s="15">
        <v>139283</v>
      </c>
      <c r="AP20" s="15">
        <v>0</v>
      </c>
      <c r="AQ20" s="15">
        <v>24412</v>
      </c>
      <c r="AR20" s="15">
        <v>222559</v>
      </c>
      <c r="AS20" s="15">
        <v>-28298</v>
      </c>
      <c r="AT20" s="16">
        <f t="shared" si="1"/>
        <v>378182</v>
      </c>
      <c r="AU20" s="15">
        <f t="shared" si="2"/>
        <v>851343</v>
      </c>
      <c r="AV20" s="14">
        <f t="shared" si="7"/>
        <v>908222.99657999992</v>
      </c>
      <c r="AW20" s="14">
        <v>31120</v>
      </c>
      <c r="AX20" s="15">
        <v>877102.99657999992</v>
      </c>
      <c r="AY20" s="16">
        <f t="shared" si="3"/>
        <v>1286404.99658</v>
      </c>
      <c r="AZ20" s="15">
        <f t="shared" si="4"/>
        <v>1759565.99658</v>
      </c>
      <c r="BA20" s="14">
        <f t="shared" si="8"/>
        <v>-851343</v>
      </c>
      <c r="BB20" s="14">
        <v>-217895</v>
      </c>
      <c r="BC20" s="17">
        <v>-633448</v>
      </c>
      <c r="BD20" s="17">
        <f t="shared" si="5"/>
        <v>435061.99658000004</v>
      </c>
      <c r="BE20" s="17">
        <f t="shared" si="6"/>
        <v>908222.99658000004</v>
      </c>
    </row>
    <row r="21" spans="1:57">
      <c r="A21" s="12" t="s">
        <v>17</v>
      </c>
      <c r="B21" s="13" t="s">
        <v>73</v>
      </c>
      <c r="C21" s="14">
        <v>0</v>
      </c>
      <c r="D21" s="15">
        <v>0</v>
      </c>
      <c r="E21" s="15">
        <v>33</v>
      </c>
      <c r="F21" s="15">
        <v>1</v>
      </c>
      <c r="G21" s="15">
        <v>1</v>
      </c>
      <c r="H21" s="15">
        <v>5</v>
      </c>
      <c r="I21" s="15">
        <v>2</v>
      </c>
      <c r="J21" s="15">
        <v>2</v>
      </c>
      <c r="K21" s="15">
        <v>2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2</v>
      </c>
      <c r="R21" s="15">
        <v>2</v>
      </c>
      <c r="S21" s="15">
        <v>1</v>
      </c>
      <c r="T21" s="15">
        <v>5878</v>
      </c>
      <c r="U21" s="15">
        <v>0</v>
      </c>
      <c r="V21" s="15">
        <v>6</v>
      </c>
      <c r="W21" s="15">
        <v>2</v>
      </c>
      <c r="X21" s="15">
        <v>1</v>
      </c>
      <c r="Y21" s="15">
        <v>17</v>
      </c>
      <c r="Z21" s="15">
        <v>0</v>
      </c>
      <c r="AA21" s="15">
        <v>0</v>
      </c>
      <c r="AB21" s="15">
        <v>2061</v>
      </c>
      <c r="AC21" s="15">
        <v>0</v>
      </c>
      <c r="AD21" s="15">
        <v>280</v>
      </c>
      <c r="AE21" s="15">
        <v>28</v>
      </c>
      <c r="AF21" s="15">
        <v>0</v>
      </c>
      <c r="AG21" s="15">
        <v>0</v>
      </c>
      <c r="AH21" s="15">
        <v>75678</v>
      </c>
      <c r="AI21" s="15">
        <v>0</v>
      </c>
      <c r="AJ21" s="15">
        <v>188</v>
      </c>
      <c r="AK21" s="15">
        <v>0</v>
      </c>
      <c r="AL21" s="15">
        <v>3</v>
      </c>
      <c r="AM21" s="16">
        <f t="shared" si="0"/>
        <v>84193</v>
      </c>
      <c r="AN21" s="15">
        <v>0</v>
      </c>
      <c r="AO21" s="15">
        <v>89622</v>
      </c>
      <c r="AP21" s="15">
        <v>0</v>
      </c>
      <c r="AQ21" s="15">
        <v>3441</v>
      </c>
      <c r="AR21" s="15">
        <v>82387</v>
      </c>
      <c r="AS21" s="15">
        <v>-120</v>
      </c>
      <c r="AT21" s="16">
        <f t="shared" si="1"/>
        <v>175330</v>
      </c>
      <c r="AU21" s="15">
        <f t="shared" si="2"/>
        <v>259523</v>
      </c>
      <c r="AV21" s="14">
        <f t="shared" si="7"/>
        <v>19707</v>
      </c>
      <c r="AW21" s="14">
        <v>19170</v>
      </c>
      <c r="AX21" s="15">
        <v>537</v>
      </c>
      <c r="AY21" s="16">
        <f t="shared" si="3"/>
        <v>195037</v>
      </c>
      <c r="AZ21" s="15">
        <f t="shared" si="4"/>
        <v>279230</v>
      </c>
      <c r="BA21" s="14">
        <f t="shared" si="8"/>
        <v>-259418</v>
      </c>
      <c r="BB21" s="14">
        <v>-32137</v>
      </c>
      <c r="BC21" s="17">
        <v>-227281</v>
      </c>
      <c r="BD21" s="17">
        <f t="shared" si="5"/>
        <v>-64381</v>
      </c>
      <c r="BE21" s="17">
        <f t="shared" si="6"/>
        <v>19812</v>
      </c>
    </row>
    <row r="22" spans="1:57">
      <c r="A22" s="12" t="s">
        <v>18</v>
      </c>
      <c r="B22" s="13" t="s">
        <v>74</v>
      </c>
      <c r="C22" s="14">
        <v>106</v>
      </c>
      <c r="D22" s="15">
        <v>41</v>
      </c>
      <c r="E22" s="15">
        <v>21</v>
      </c>
      <c r="F22" s="15">
        <v>31</v>
      </c>
      <c r="G22" s="15">
        <v>4246</v>
      </c>
      <c r="H22" s="15">
        <v>11357</v>
      </c>
      <c r="I22" s="15">
        <v>397</v>
      </c>
      <c r="J22" s="15">
        <v>16</v>
      </c>
      <c r="K22" s="15">
        <v>16</v>
      </c>
      <c r="L22" s="15">
        <v>0</v>
      </c>
      <c r="M22" s="15">
        <v>1919</v>
      </c>
      <c r="N22" s="15">
        <v>216</v>
      </c>
      <c r="O22" s="15">
        <v>185</v>
      </c>
      <c r="P22" s="15">
        <v>39862</v>
      </c>
      <c r="Q22" s="15">
        <v>64</v>
      </c>
      <c r="R22" s="15">
        <v>2582</v>
      </c>
      <c r="S22" s="15">
        <v>529</v>
      </c>
      <c r="T22" s="15">
        <v>14</v>
      </c>
      <c r="U22" s="15">
        <v>479</v>
      </c>
      <c r="V22" s="15">
        <v>2974</v>
      </c>
      <c r="W22" s="15">
        <v>64</v>
      </c>
      <c r="X22" s="15">
        <v>167</v>
      </c>
      <c r="Y22" s="15">
        <v>2630</v>
      </c>
      <c r="Z22" s="15">
        <v>115</v>
      </c>
      <c r="AA22" s="15">
        <v>4</v>
      </c>
      <c r="AB22" s="15">
        <v>70</v>
      </c>
      <c r="AC22" s="15">
        <v>317</v>
      </c>
      <c r="AD22" s="15">
        <v>5186</v>
      </c>
      <c r="AE22" s="15">
        <v>2120</v>
      </c>
      <c r="AF22" s="15">
        <v>12698</v>
      </c>
      <c r="AG22" s="15">
        <v>631</v>
      </c>
      <c r="AH22" s="15">
        <v>1498</v>
      </c>
      <c r="AI22" s="15">
        <v>807</v>
      </c>
      <c r="AJ22" s="15">
        <v>3612</v>
      </c>
      <c r="AK22" s="15">
        <v>1227</v>
      </c>
      <c r="AL22" s="15">
        <v>528</v>
      </c>
      <c r="AM22" s="16">
        <f t="shared" si="0"/>
        <v>96729</v>
      </c>
      <c r="AN22" s="15">
        <v>2548</v>
      </c>
      <c r="AO22" s="15">
        <v>49250</v>
      </c>
      <c r="AP22" s="15">
        <v>0</v>
      </c>
      <c r="AQ22" s="15">
        <v>8757</v>
      </c>
      <c r="AR22" s="15">
        <v>70154</v>
      </c>
      <c r="AS22" s="15">
        <v>-64</v>
      </c>
      <c r="AT22" s="16">
        <f t="shared" si="1"/>
        <v>130645</v>
      </c>
      <c r="AU22" s="15">
        <f t="shared" si="2"/>
        <v>227374</v>
      </c>
      <c r="AV22" s="14">
        <f t="shared" si="7"/>
        <v>23497</v>
      </c>
      <c r="AW22" s="14">
        <v>18459</v>
      </c>
      <c r="AX22" s="15">
        <v>5038</v>
      </c>
      <c r="AY22" s="16">
        <f t="shared" si="3"/>
        <v>154142</v>
      </c>
      <c r="AZ22" s="15">
        <f t="shared" si="4"/>
        <v>250871</v>
      </c>
      <c r="BA22" s="14">
        <f t="shared" si="8"/>
        <v>-225580</v>
      </c>
      <c r="BB22" s="14">
        <v>-103920</v>
      </c>
      <c r="BC22" s="17">
        <v>-121660</v>
      </c>
      <c r="BD22" s="17">
        <f t="shared" si="5"/>
        <v>-71438</v>
      </c>
      <c r="BE22" s="17">
        <f t="shared" si="6"/>
        <v>25291</v>
      </c>
    </row>
    <row r="23" spans="1:57">
      <c r="A23" s="12" t="s">
        <v>19</v>
      </c>
      <c r="B23" s="13" t="s">
        <v>75</v>
      </c>
      <c r="C23" s="14">
        <v>1160</v>
      </c>
      <c r="D23" s="15">
        <v>11</v>
      </c>
      <c r="E23" s="15">
        <v>0</v>
      </c>
      <c r="F23" s="15">
        <v>47</v>
      </c>
      <c r="G23" s="15">
        <v>1918</v>
      </c>
      <c r="H23" s="15">
        <v>955</v>
      </c>
      <c r="I23" s="15">
        <v>605</v>
      </c>
      <c r="J23" s="15">
        <v>1460</v>
      </c>
      <c r="K23" s="15">
        <v>5741</v>
      </c>
      <c r="L23" s="15">
        <v>259</v>
      </c>
      <c r="M23" s="15">
        <v>1405</v>
      </c>
      <c r="N23" s="15">
        <v>198</v>
      </c>
      <c r="O23" s="15">
        <v>687</v>
      </c>
      <c r="P23" s="15">
        <v>7278</v>
      </c>
      <c r="Q23" s="15">
        <v>2150</v>
      </c>
      <c r="R23" s="15">
        <v>518</v>
      </c>
      <c r="S23" s="15">
        <v>625</v>
      </c>
      <c r="T23" s="15">
        <v>10</v>
      </c>
      <c r="U23" s="15">
        <v>8</v>
      </c>
      <c r="V23" s="15">
        <v>1696</v>
      </c>
      <c r="W23" s="15">
        <v>89100</v>
      </c>
      <c r="X23" s="15">
        <v>5272</v>
      </c>
      <c r="Y23" s="15">
        <v>6646</v>
      </c>
      <c r="Z23" s="15">
        <v>1628</v>
      </c>
      <c r="AA23" s="15">
        <v>55079</v>
      </c>
      <c r="AB23" s="15">
        <v>2240</v>
      </c>
      <c r="AC23" s="15">
        <v>4098</v>
      </c>
      <c r="AD23" s="15">
        <v>12746</v>
      </c>
      <c r="AE23" s="15">
        <v>6606</v>
      </c>
      <c r="AF23" s="15">
        <v>5996</v>
      </c>
      <c r="AG23" s="15">
        <v>238</v>
      </c>
      <c r="AH23" s="15">
        <v>1377</v>
      </c>
      <c r="AI23" s="15">
        <v>936</v>
      </c>
      <c r="AJ23" s="15">
        <v>3216</v>
      </c>
      <c r="AK23" s="15">
        <v>0</v>
      </c>
      <c r="AL23" s="15">
        <v>125</v>
      </c>
      <c r="AM23" s="16">
        <f t="shared" si="0"/>
        <v>222034</v>
      </c>
      <c r="AN23" s="15">
        <v>0</v>
      </c>
      <c r="AO23" s="15">
        <v>0</v>
      </c>
      <c r="AP23" s="15">
        <v>0</v>
      </c>
      <c r="AQ23" s="15">
        <v>468935</v>
      </c>
      <c r="AR23" s="15">
        <v>370945</v>
      </c>
      <c r="AS23" s="15">
        <v>0</v>
      </c>
      <c r="AT23" s="16">
        <f t="shared" si="1"/>
        <v>839880</v>
      </c>
      <c r="AU23" s="15">
        <f t="shared" si="2"/>
        <v>1061914</v>
      </c>
      <c r="AV23" s="14">
        <f t="shared" si="7"/>
        <v>0</v>
      </c>
      <c r="AW23" s="14">
        <v>0</v>
      </c>
      <c r="AX23" s="15">
        <v>0</v>
      </c>
      <c r="AY23" s="16">
        <f t="shared" si="3"/>
        <v>839880</v>
      </c>
      <c r="AZ23" s="15">
        <f t="shared" si="4"/>
        <v>1061914</v>
      </c>
      <c r="BA23" s="14">
        <f t="shared" si="8"/>
        <v>0</v>
      </c>
      <c r="BB23" s="14">
        <v>0</v>
      </c>
      <c r="BC23" s="17">
        <v>0</v>
      </c>
      <c r="BD23" s="17">
        <f t="shared" si="5"/>
        <v>839880</v>
      </c>
      <c r="BE23" s="17">
        <f t="shared" si="6"/>
        <v>1061914</v>
      </c>
    </row>
    <row r="24" spans="1:57">
      <c r="A24" s="12" t="s">
        <v>20</v>
      </c>
      <c r="B24" s="13" t="s">
        <v>76</v>
      </c>
      <c r="C24" s="14">
        <v>2395</v>
      </c>
      <c r="D24" s="15">
        <v>170</v>
      </c>
      <c r="E24" s="15">
        <v>33</v>
      </c>
      <c r="F24" s="15">
        <v>306</v>
      </c>
      <c r="G24" s="15">
        <v>22635</v>
      </c>
      <c r="H24" s="15">
        <v>8930</v>
      </c>
      <c r="I24" s="15">
        <v>1851</v>
      </c>
      <c r="J24" s="15">
        <v>6727</v>
      </c>
      <c r="K24" s="15">
        <v>31000</v>
      </c>
      <c r="L24" s="15">
        <v>349</v>
      </c>
      <c r="M24" s="15">
        <v>7237</v>
      </c>
      <c r="N24" s="15">
        <v>801</v>
      </c>
      <c r="O24" s="15">
        <v>5861</v>
      </c>
      <c r="P24" s="15">
        <v>11302</v>
      </c>
      <c r="Q24" s="15">
        <v>24187</v>
      </c>
      <c r="R24" s="15">
        <v>6861</v>
      </c>
      <c r="S24" s="15">
        <v>3300</v>
      </c>
      <c r="T24" s="15">
        <v>215</v>
      </c>
      <c r="U24" s="15">
        <v>399</v>
      </c>
      <c r="V24" s="15">
        <v>4828</v>
      </c>
      <c r="W24" s="15">
        <v>33372</v>
      </c>
      <c r="X24" s="15">
        <v>10828</v>
      </c>
      <c r="Y24" s="15">
        <v>47086</v>
      </c>
      <c r="Z24" s="15">
        <v>2399</v>
      </c>
      <c r="AA24" s="15">
        <v>960</v>
      </c>
      <c r="AB24" s="15">
        <v>6017</v>
      </c>
      <c r="AC24" s="15">
        <v>1176</v>
      </c>
      <c r="AD24" s="15">
        <v>12590</v>
      </c>
      <c r="AE24" s="15">
        <v>11977</v>
      </c>
      <c r="AF24" s="15">
        <v>19958</v>
      </c>
      <c r="AG24" s="15">
        <v>976</v>
      </c>
      <c r="AH24" s="15">
        <v>3625</v>
      </c>
      <c r="AI24" s="15">
        <v>14887</v>
      </c>
      <c r="AJ24" s="15">
        <v>11238</v>
      </c>
      <c r="AK24" s="15">
        <v>0</v>
      </c>
      <c r="AL24" s="15">
        <v>1509</v>
      </c>
      <c r="AM24" s="16">
        <f t="shared" si="0"/>
        <v>317985</v>
      </c>
      <c r="AN24" s="15">
        <v>114</v>
      </c>
      <c r="AO24" s="15">
        <v>196266</v>
      </c>
      <c r="AP24" s="15">
        <v>0</v>
      </c>
      <c r="AQ24" s="15">
        <v>0</v>
      </c>
      <c r="AR24" s="15">
        <v>0</v>
      </c>
      <c r="AS24" s="15">
        <v>0</v>
      </c>
      <c r="AT24" s="16">
        <f t="shared" si="1"/>
        <v>196380</v>
      </c>
      <c r="AU24" s="15">
        <f t="shared" si="2"/>
        <v>514365</v>
      </c>
      <c r="AV24" s="14">
        <f t="shared" si="7"/>
        <v>552604</v>
      </c>
      <c r="AW24" s="14">
        <v>552604</v>
      </c>
      <c r="AX24" s="15">
        <v>0</v>
      </c>
      <c r="AY24" s="16">
        <f t="shared" si="3"/>
        <v>748984</v>
      </c>
      <c r="AZ24" s="15">
        <f t="shared" si="4"/>
        <v>1066969</v>
      </c>
      <c r="BA24" s="14">
        <f t="shared" si="8"/>
        <v>-143033</v>
      </c>
      <c r="BB24" s="14">
        <v>-107403</v>
      </c>
      <c r="BC24" s="17">
        <v>-35630</v>
      </c>
      <c r="BD24" s="17">
        <f t="shared" si="5"/>
        <v>605951</v>
      </c>
      <c r="BE24" s="17">
        <f t="shared" si="6"/>
        <v>923936</v>
      </c>
    </row>
    <row r="25" spans="1:57">
      <c r="A25" s="12" t="s">
        <v>21</v>
      </c>
      <c r="B25" s="13" t="s">
        <v>77</v>
      </c>
      <c r="C25" s="14">
        <v>469</v>
      </c>
      <c r="D25" s="15">
        <v>14</v>
      </c>
      <c r="E25" s="15">
        <v>8</v>
      </c>
      <c r="F25" s="15">
        <v>74</v>
      </c>
      <c r="G25" s="15">
        <v>11381</v>
      </c>
      <c r="H25" s="15">
        <v>434</v>
      </c>
      <c r="I25" s="15">
        <v>165</v>
      </c>
      <c r="J25" s="15">
        <v>730</v>
      </c>
      <c r="K25" s="15">
        <v>25621</v>
      </c>
      <c r="L25" s="15">
        <v>12</v>
      </c>
      <c r="M25" s="15">
        <v>624</v>
      </c>
      <c r="N25" s="15">
        <v>489</v>
      </c>
      <c r="O25" s="15">
        <v>622</v>
      </c>
      <c r="P25" s="15">
        <v>2681</v>
      </c>
      <c r="Q25" s="15">
        <v>1671</v>
      </c>
      <c r="R25" s="15">
        <v>2801</v>
      </c>
      <c r="S25" s="15">
        <v>9316</v>
      </c>
      <c r="T25" s="15">
        <v>19</v>
      </c>
      <c r="U25" s="15">
        <v>57</v>
      </c>
      <c r="V25" s="15">
        <v>3385</v>
      </c>
      <c r="W25" s="15">
        <v>2791</v>
      </c>
      <c r="X25" s="15">
        <v>10979</v>
      </c>
      <c r="Y25" s="15">
        <v>7674</v>
      </c>
      <c r="Z25" s="15">
        <v>1869</v>
      </c>
      <c r="AA25" s="15">
        <v>188</v>
      </c>
      <c r="AB25" s="15">
        <v>2683</v>
      </c>
      <c r="AC25" s="15">
        <v>206</v>
      </c>
      <c r="AD25" s="15">
        <v>28372</v>
      </c>
      <c r="AE25" s="15">
        <v>7458</v>
      </c>
      <c r="AF25" s="15">
        <v>15762</v>
      </c>
      <c r="AG25" s="15">
        <v>682</v>
      </c>
      <c r="AH25" s="15">
        <v>1355</v>
      </c>
      <c r="AI25" s="15">
        <v>14197</v>
      </c>
      <c r="AJ25" s="15">
        <v>10326</v>
      </c>
      <c r="AK25" s="15">
        <v>0</v>
      </c>
      <c r="AL25" s="15">
        <v>2261</v>
      </c>
      <c r="AM25" s="16">
        <f t="shared" si="0"/>
        <v>167376</v>
      </c>
      <c r="AN25" s="15">
        <v>67</v>
      </c>
      <c r="AO25" s="15">
        <v>82376</v>
      </c>
      <c r="AP25" s="15">
        <v>-70950</v>
      </c>
      <c r="AQ25" s="15">
        <v>0</v>
      </c>
      <c r="AR25" s="15">
        <v>0</v>
      </c>
      <c r="AS25" s="15">
        <v>0</v>
      </c>
      <c r="AT25" s="16">
        <f t="shared" si="1"/>
        <v>11493</v>
      </c>
      <c r="AU25" s="15">
        <f t="shared" si="2"/>
        <v>178869</v>
      </c>
      <c r="AV25" s="14">
        <f t="shared" si="7"/>
        <v>45532</v>
      </c>
      <c r="AW25" s="14">
        <v>45532</v>
      </c>
      <c r="AX25" s="15">
        <v>0</v>
      </c>
      <c r="AY25" s="16">
        <f t="shared" si="3"/>
        <v>57025</v>
      </c>
      <c r="AZ25" s="15">
        <f t="shared" si="4"/>
        <v>224401</v>
      </c>
      <c r="BA25" s="14">
        <f t="shared" si="8"/>
        <v>-37054</v>
      </c>
      <c r="BB25" s="14">
        <v>-15511</v>
      </c>
      <c r="BC25" s="17">
        <v>-21543</v>
      </c>
      <c r="BD25" s="17">
        <f t="shared" si="5"/>
        <v>19971</v>
      </c>
      <c r="BE25" s="17">
        <f t="shared" si="6"/>
        <v>187347</v>
      </c>
    </row>
    <row r="26" spans="1:57">
      <c r="A26" s="12" t="s">
        <v>22</v>
      </c>
      <c r="B26" s="13" t="s">
        <v>78</v>
      </c>
      <c r="C26" s="14">
        <v>12445</v>
      </c>
      <c r="D26" s="15">
        <v>870</v>
      </c>
      <c r="E26" s="15">
        <v>100</v>
      </c>
      <c r="F26" s="15">
        <v>511</v>
      </c>
      <c r="G26" s="15">
        <v>68233</v>
      </c>
      <c r="H26" s="15">
        <v>56346</v>
      </c>
      <c r="I26" s="15">
        <v>10016</v>
      </c>
      <c r="J26" s="15">
        <v>16710</v>
      </c>
      <c r="K26" s="15">
        <v>7136</v>
      </c>
      <c r="L26" s="15">
        <v>1202</v>
      </c>
      <c r="M26" s="15">
        <v>8734</v>
      </c>
      <c r="N26" s="15">
        <v>2292</v>
      </c>
      <c r="O26" s="15">
        <v>8905</v>
      </c>
      <c r="P26" s="15">
        <v>31331</v>
      </c>
      <c r="Q26" s="15">
        <v>36271</v>
      </c>
      <c r="R26" s="15">
        <v>28677</v>
      </c>
      <c r="S26" s="15">
        <v>9398</v>
      </c>
      <c r="T26" s="15">
        <v>622</v>
      </c>
      <c r="U26" s="15">
        <v>1179</v>
      </c>
      <c r="V26" s="15">
        <v>57766</v>
      </c>
      <c r="W26" s="15">
        <v>1612</v>
      </c>
      <c r="X26" s="15">
        <v>4223</v>
      </c>
      <c r="Y26" s="15">
        <v>26967</v>
      </c>
      <c r="Z26" s="15">
        <v>4159</v>
      </c>
      <c r="AA26" s="15">
        <v>1646</v>
      </c>
      <c r="AB26" s="15">
        <v>7001</v>
      </c>
      <c r="AC26" s="15">
        <v>1137</v>
      </c>
      <c r="AD26" s="15">
        <v>12216</v>
      </c>
      <c r="AE26" s="15">
        <v>7626</v>
      </c>
      <c r="AF26" s="15">
        <v>68445</v>
      </c>
      <c r="AG26" s="15">
        <v>7620</v>
      </c>
      <c r="AH26" s="15">
        <v>18931</v>
      </c>
      <c r="AI26" s="15">
        <v>49700</v>
      </c>
      <c r="AJ26" s="15">
        <v>15124</v>
      </c>
      <c r="AK26" s="15">
        <v>4288</v>
      </c>
      <c r="AL26" s="15">
        <v>1166</v>
      </c>
      <c r="AM26" s="16">
        <f t="shared" si="0"/>
        <v>590605</v>
      </c>
      <c r="AN26" s="15">
        <v>27074</v>
      </c>
      <c r="AO26" s="15">
        <v>1136430</v>
      </c>
      <c r="AP26" s="15">
        <v>0</v>
      </c>
      <c r="AQ26" s="15">
        <v>17134</v>
      </c>
      <c r="AR26" s="15">
        <v>237400</v>
      </c>
      <c r="AS26" s="15">
        <v>124</v>
      </c>
      <c r="AT26" s="16">
        <f t="shared" si="1"/>
        <v>1418162</v>
      </c>
      <c r="AU26" s="15">
        <f t="shared" si="2"/>
        <v>2008767</v>
      </c>
      <c r="AV26" s="14">
        <f t="shared" si="7"/>
        <v>808612</v>
      </c>
      <c r="AW26" s="14">
        <v>155183</v>
      </c>
      <c r="AX26" s="15">
        <v>653429</v>
      </c>
      <c r="AY26" s="16">
        <f t="shared" si="3"/>
        <v>2226774</v>
      </c>
      <c r="AZ26" s="15">
        <f t="shared" si="4"/>
        <v>2817379</v>
      </c>
      <c r="BA26" s="14">
        <f t="shared" si="8"/>
        <v>-1415463</v>
      </c>
      <c r="BB26" s="14">
        <v>-441303</v>
      </c>
      <c r="BC26" s="17">
        <v>-974160</v>
      </c>
      <c r="BD26" s="17">
        <f t="shared" si="5"/>
        <v>811311</v>
      </c>
      <c r="BE26" s="17">
        <f t="shared" si="6"/>
        <v>1401916</v>
      </c>
    </row>
    <row r="27" spans="1:57">
      <c r="A27" s="12" t="s">
        <v>23</v>
      </c>
      <c r="B27" s="13" t="s">
        <v>79</v>
      </c>
      <c r="C27" s="14">
        <v>5711</v>
      </c>
      <c r="D27" s="15">
        <v>2419</v>
      </c>
      <c r="E27" s="15">
        <v>50</v>
      </c>
      <c r="F27" s="15">
        <v>1009</v>
      </c>
      <c r="G27" s="15">
        <v>5193</v>
      </c>
      <c r="H27" s="15">
        <v>7936</v>
      </c>
      <c r="I27" s="15">
        <v>1673</v>
      </c>
      <c r="J27" s="15">
        <v>4320</v>
      </c>
      <c r="K27" s="15">
        <v>4227</v>
      </c>
      <c r="L27" s="15">
        <v>51</v>
      </c>
      <c r="M27" s="15">
        <v>2505</v>
      </c>
      <c r="N27" s="15">
        <v>853</v>
      </c>
      <c r="O27" s="15">
        <v>1444</v>
      </c>
      <c r="P27" s="15">
        <v>16182</v>
      </c>
      <c r="Q27" s="15">
        <v>4897</v>
      </c>
      <c r="R27" s="15">
        <v>9712</v>
      </c>
      <c r="S27" s="15">
        <v>1222</v>
      </c>
      <c r="T27" s="15">
        <v>65</v>
      </c>
      <c r="U27" s="15">
        <v>253</v>
      </c>
      <c r="V27" s="15">
        <v>14161</v>
      </c>
      <c r="W27" s="15">
        <v>29467</v>
      </c>
      <c r="X27" s="15">
        <v>1973</v>
      </c>
      <c r="Y27" s="15">
        <v>78616</v>
      </c>
      <c r="Z27" s="15">
        <v>79367</v>
      </c>
      <c r="AA27" s="15">
        <v>97960</v>
      </c>
      <c r="AB27" s="15">
        <v>12519</v>
      </c>
      <c r="AC27" s="15">
        <v>1760</v>
      </c>
      <c r="AD27" s="15">
        <v>4013</v>
      </c>
      <c r="AE27" s="15">
        <v>2621</v>
      </c>
      <c r="AF27" s="15">
        <v>17546</v>
      </c>
      <c r="AG27" s="15">
        <v>3482</v>
      </c>
      <c r="AH27" s="15">
        <v>21486</v>
      </c>
      <c r="AI27" s="15">
        <v>8252</v>
      </c>
      <c r="AJ27" s="15">
        <v>5668</v>
      </c>
      <c r="AK27" s="15">
        <v>0</v>
      </c>
      <c r="AL27" s="15">
        <v>92829</v>
      </c>
      <c r="AM27" s="16">
        <f t="shared" si="0"/>
        <v>541442</v>
      </c>
      <c r="AN27" s="15">
        <v>5</v>
      </c>
      <c r="AO27" s="15">
        <v>399158</v>
      </c>
      <c r="AP27" s="15">
        <v>0</v>
      </c>
      <c r="AQ27" s="15">
        <v>0</v>
      </c>
      <c r="AR27" s="15">
        <v>0</v>
      </c>
      <c r="AS27" s="15">
        <v>0</v>
      </c>
      <c r="AT27" s="16">
        <f t="shared" si="1"/>
        <v>399163</v>
      </c>
      <c r="AU27" s="15">
        <f t="shared" si="2"/>
        <v>940605</v>
      </c>
      <c r="AV27" s="14">
        <f t="shared" si="7"/>
        <v>225391</v>
      </c>
      <c r="AW27" s="14">
        <v>207681</v>
      </c>
      <c r="AX27" s="15">
        <v>17710</v>
      </c>
      <c r="AY27" s="16">
        <f t="shared" si="3"/>
        <v>624554</v>
      </c>
      <c r="AZ27" s="15">
        <f t="shared" si="4"/>
        <v>1165996</v>
      </c>
      <c r="BA27" s="14">
        <f t="shared" si="8"/>
        <v>-484597</v>
      </c>
      <c r="BB27" s="14">
        <v>-240257</v>
      </c>
      <c r="BC27" s="17">
        <v>-244340</v>
      </c>
      <c r="BD27" s="17">
        <f t="shared" si="5"/>
        <v>139957</v>
      </c>
      <c r="BE27" s="17">
        <f t="shared" si="6"/>
        <v>681399</v>
      </c>
    </row>
    <row r="28" spans="1:57">
      <c r="A28" s="12" t="s">
        <v>24</v>
      </c>
      <c r="B28" s="13" t="s">
        <v>80</v>
      </c>
      <c r="C28" s="14">
        <v>60</v>
      </c>
      <c r="D28" s="15">
        <v>140</v>
      </c>
      <c r="E28" s="15">
        <v>0</v>
      </c>
      <c r="F28" s="15">
        <v>63</v>
      </c>
      <c r="G28" s="15">
        <v>3986</v>
      </c>
      <c r="H28" s="15">
        <v>0</v>
      </c>
      <c r="I28" s="15">
        <v>1488</v>
      </c>
      <c r="J28" s="15">
        <v>16</v>
      </c>
      <c r="K28" s="15">
        <v>9220</v>
      </c>
      <c r="L28" s="15">
        <v>0</v>
      </c>
      <c r="M28" s="15">
        <v>0</v>
      </c>
      <c r="N28" s="15">
        <v>264</v>
      </c>
      <c r="O28" s="15">
        <v>891</v>
      </c>
      <c r="P28" s="15">
        <v>0</v>
      </c>
      <c r="Q28" s="15">
        <v>1701</v>
      </c>
      <c r="R28" s="15">
        <v>857</v>
      </c>
      <c r="S28" s="15">
        <v>5243</v>
      </c>
      <c r="T28" s="15">
        <v>0</v>
      </c>
      <c r="U28" s="15">
        <v>2092</v>
      </c>
      <c r="V28" s="15">
        <v>6634</v>
      </c>
      <c r="W28" s="15">
        <v>9360</v>
      </c>
      <c r="X28" s="15">
        <v>560</v>
      </c>
      <c r="Y28" s="15">
        <v>46220</v>
      </c>
      <c r="Z28" s="15">
        <v>12372</v>
      </c>
      <c r="AA28" s="15">
        <v>8132</v>
      </c>
      <c r="AB28" s="15">
        <v>10433</v>
      </c>
      <c r="AC28" s="15">
        <v>4157</v>
      </c>
      <c r="AD28" s="15">
        <v>757</v>
      </c>
      <c r="AE28" s="15">
        <v>2604</v>
      </c>
      <c r="AF28" s="15">
        <v>9004</v>
      </c>
      <c r="AG28" s="15">
        <v>4742</v>
      </c>
      <c r="AH28" s="15">
        <v>2622</v>
      </c>
      <c r="AI28" s="15">
        <v>7588</v>
      </c>
      <c r="AJ28" s="15">
        <v>13872</v>
      </c>
      <c r="AK28" s="15">
        <v>0</v>
      </c>
      <c r="AL28" s="15">
        <v>1045</v>
      </c>
      <c r="AM28" s="16">
        <f t="shared" si="0"/>
        <v>166123</v>
      </c>
      <c r="AN28" s="15">
        <v>0</v>
      </c>
      <c r="AO28" s="15">
        <v>1655547</v>
      </c>
      <c r="AP28" s="15">
        <v>1193</v>
      </c>
      <c r="AQ28" s="15">
        <v>0</v>
      </c>
      <c r="AR28" s="15">
        <v>0</v>
      </c>
      <c r="AS28" s="15">
        <v>0</v>
      </c>
      <c r="AT28" s="16">
        <f t="shared" si="1"/>
        <v>1656740</v>
      </c>
      <c r="AU28" s="15">
        <f t="shared" si="2"/>
        <v>1822863</v>
      </c>
      <c r="AV28" s="14">
        <f t="shared" si="7"/>
        <v>6927</v>
      </c>
      <c r="AW28" s="14">
        <v>5369</v>
      </c>
      <c r="AX28" s="15">
        <v>1558</v>
      </c>
      <c r="AY28" s="16">
        <f t="shared" si="3"/>
        <v>1663667</v>
      </c>
      <c r="AZ28" s="15">
        <f t="shared" si="4"/>
        <v>1829790</v>
      </c>
      <c r="BA28" s="14">
        <f t="shared" si="8"/>
        <v>-154946</v>
      </c>
      <c r="BB28" s="14">
        <v>-126689</v>
      </c>
      <c r="BC28" s="17">
        <v>-28257</v>
      </c>
      <c r="BD28" s="17">
        <f t="shared" si="5"/>
        <v>1508721</v>
      </c>
      <c r="BE28" s="17">
        <f t="shared" si="6"/>
        <v>1674844</v>
      </c>
    </row>
    <row r="29" spans="1:57">
      <c r="A29" s="12" t="s">
        <v>25</v>
      </c>
      <c r="B29" s="13" t="s">
        <v>81</v>
      </c>
      <c r="C29" s="14">
        <v>12064</v>
      </c>
      <c r="D29" s="15">
        <v>1348</v>
      </c>
      <c r="E29" s="15">
        <v>53</v>
      </c>
      <c r="F29" s="15">
        <v>423</v>
      </c>
      <c r="G29" s="15">
        <v>66704</v>
      </c>
      <c r="H29" s="15">
        <v>13750</v>
      </c>
      <c r="I29" s="15">
        <v>8953</v>
      </c>
      <c r="J29" s="15">
        <v>17268</v>
      </c>
      <c r="K29" s="15">
        <v>33642</v>
      </c>
      <c r="L29" s="15">
        <v>1171</v>
      </c>
      <c r="M29" s="15">
        <v>6467</v>
      </c>
      <c r="N29" s="15">
        <v>6340</v>
      </c>
      <c r="O29" s="15">
        <v>7790</v>
      </c>
      <c r="P29" s="15">
        <v>41802</v>
      </c>
      <c r="Q29" s="15">
        <v>21050</v>
      </c>
      <c r="R29" s="15">
        <v>17887</v>
      </c>
      <c r="S29" s="15">
        <v>10655</v>
      </c>
      <c r="T29" s="15">
        <v>247</v>
      </c>
      <c r="U29" s="15">
        <v>1167</v>
      </c>
      <c r="V29" s="15">
        <v>33510</v>
      </c>
      <c r="W29" s="15">
        <v>2163</v>
      </c>
      <c r="X29" s="15">
        <v>5911</v>
      </c>
      <c r="Y29" s="15">
        <v>24033</v>
      </c>
      <c r="Z29" s="15">
        <v>9918</v>
      </c>
      <c r="AA29" s="15">
        <v>708</v>
      </c>
      <c r="AB29" s="15">
        <v>28692</v>
      </c>
      <c r="AC29" s="15">
        <v>6786</v>
      </c>
      <c r="AD29" s="15">
        <v>15832</v>
      </c>
      <c r="AE29" s="15">
        <v>6725</v>
      </c>
      <c r="AF29" s="15">
        <v>16782</v>
      </c>
      <c r="AG29" s="15">
        <v>4022</v>
      </c>
      <c r="AH29" s="15">
        <v>7375</v>
      </c>
      <c r="AI29" s="15">
        <v>13238</v>
      </c>
      <c r="AJ29" s="15">
        <v>8285</v>
      </c>
      <c r="AK29" s="15">
        <v>2336</v>
      </c>
      <c r="AL29" s="15">
        <v>5822</v>
      </c>
      <c r="AM29" s="16">
        <f t="shared" si="0"/>
        <v>460919</v>
      </c>
      <c r="AN29" s="15">
        <v>10048</v>
      </c>
      <c r="AO29" s="15">
        <v>228321</v>
      </c>
      <c r="AP29" s="15">
        <v>0</v>
      </c>
      <c r="AQ29" s="15">
        <v>1440</v>
      </c>
      <c r="AR29" s="15">
        <v>21686</v>
      </c>
      <c r="AS29" s="15">
        <v>119</v>
      </c>
      <c r="AT29" s="16">
        <f t="shared" si="1"/>
        <v>261614</v>
      </c>
      <c r="AU29" s="15">
        <f t="shared" si="2"/>
        <v>722533</v>
      </c>
      <c r="AV29" s="14">
        <f t="shared" si="7"/>
        <v>288252</v>
      </c>
      <c r="AW29" s="14">
        <v>194850</v>
      </c>
      <c r="AX29" s="15">
        <v>93402</v>
      </c>
      <c r="AY29" s="16">
        <f t="shared" si="3"/>
        <v>549866</v>
      </c>
      <c r="AZ29" s="15">
        <f t="shared" si="4"/>
        <v>1010785</v>
      </c>
      <c r="BA29" s="14">
        <f t="shared" si="8"/>
        <v>-524482</v>
      </c>
      <c r="BB29" s="14">
        <v>-261711</v>
      </c>
      <c r="BC29" s="17">
        <v>-262771</v>
      </c>
      <c r="BD29" s="17">
        <f t="shared" si="5"/>
        <v>25384</v>
      </c>
      <c r="BE29" s="17">
        <f t="shared" si="6"/>
        <v>486303</v>
      </c>
    </row>
    <row r="30" spans="1:57">
      <c r="A30" s="12" t="s">
        <v>26</v>
      </c>
      <c r="B30" s="13" t="s">
        <v>82</v>
      </c>
      <c r="C30" s="14">
        <v>700</v>
      </c>
      <c r="D30" s="15">
        <v>251</v>
      </c>
      <c r="E30" s="15">
        <v>4</v>
      </c>
      <c r="F30" s="15">
        <v>55</v>
      </c>
      <c r="G30" s="15">
        <v>9747</v>
      </c>
      <c r="H30" s="15">
        <v>6950</v>
      </c>
      <c r="I30" s="15">
        <v>872</v>
      </c>
      <c r="J30" s="15">
        <v>5546</v>
      </c>
      <c r="K30" s="15">
        <v>4272</v>
      </c>
      <c r="L30" s="15">
        <v>86</v>
      </c>
      <c r="M30" s="15">
        <v>2816</v>
      </c>
      <c r="N30" s="15">
        <v>701</v>
      </c>
      <c r="O30" s="15">
        <v>1107</v>
      </c>
      <c r="P30" s="15">
        <v>11387</v>
      </c>
      <c r="Q30" s="15">
        <v>10355</v>
      </c>
      <c r="R30" s="15">
        <v>8350</v>
      </c>
      <c r="S30" s="15">
        <v>5280</v>
      </c>
      <c r="T30" s="15">
        <v>50</v>
      </c>
      <c r="U30" s="15">
        <v>154</v>
      </c>
      <c r="V30" s="15">
        <v>12558</v>
      </c>
      <c r="W30" s="15">
        <v>12691</v>
      </c>
      <c r="X30" s="15">
        <v>7170</v>
      </c>
      <c r="Y30" s="15">
        <v>63555</v>
      </c>
      <c r="Z30" s="15">
        <v>43395</v>
      </c>
      <c r="AA30" s="15">
        <v>1482</v>
      </c>
      <c r="AB30" s="15">
        <v>15766</v>
      </c>
      <c r="AC30" s="15">
        <v>7137</v>
      </c>
      <c r="AD30" s="15">
        <v>39502</v>
      </c>
      <c r="AE30" s="15">
        <v>10794</v>
      </c>
      <c r="AF30" s="15">
        <v>23437</v>
      </c>
      <c r="AG30" s="15">
        <v>13657</v>
      </c>
      <c r="AH30" s="15">
        <v>13749</v>
      </c>
      <c r="AI30" s="15">
        <v>11358</v>
      </c>
      <c r="AJ30" s="15">
        <v>11206</v>
      </c>
      <c r="AK30" s="15">
        <v>0</v>
      </c>
      <c r="AL30" s="15">
        <v>1955</v>
      </c>
      <c r="AM30" s="16">
        <f t="shared" si="0"/>
        <v>358095</v>
      </c>
      <c r="AN30" s="15">
        <v>4965</v>
      </c>
      <c r="AO30" s="15">
        <v>309832</v>
      </c>
      <c r="AP30" s="15">
        <v>0</v>
      </c>
      <c r="AQ30" s="15">
        <v>64211</v>
      </c>
      <c r="AR30" s="15">
        <v>113771</v>
      </c>
      <c r="AS30" s="15">
        <v>0</v>
      </c>
      <c r="AT30" s="16">
        <f t="shared" si="1"/>
        <v>492779</v>
      </c>
      <c r="AU30" s="15">
        <f t="shared" si="2"/>
        <v>850874</v>
      </c>
      <c r="AV30" s="14">
        <f t="shared" si="7"/>
        <v>56569</v>
      </c>
      <c r="AW30" s="14">
        <v>48650</v>
      </c>
      <c r="AX30" s="15">
        <v>7919</v>
      </c>
      <c r="AY30" s="16">
        <f>SUM(AT30,AV30)</f>
        <v>549348</v>
      </c>
      <c r="AZ30" s="15">
        <f t="shared" si="4"/>
        <v>907443</v>
      </c>
      <c r="BA30" s="14">
        <f t="shared" si="8"/>
        <v>-777681</v>
      </c>
      <c r="BB30" s="14">
        <v>-305627</v>
      </c>
      <c r="BC30" s="17">
        <v>-472054</v>
      </c>
      <c r="BD30" s="17">
        <f>SUM(AY30,BA30)</f>
        <v>-228333</v>
      </c>
      <c r="BE30" s="17">
        <f t="shared" si="6"/>
        <v>129762</v>
      </c>
    </row>
    <row r="31" spans="1:57">
      <c r="A31" s="12" t="s">
        <v>27</v>
      </c>
      <c r="B31" s="13" t="s">
        <v>83</v>
      </c>
      <c r="C31" s="14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26999</v>
      </c>
      <c r="AM31" s="16">
        <f t="shared" si="0"/>
        <v>26999</v>
      </c>
      <c r="AN31" s="15">
        <v>0</v>
      </c>
      <c r="AO31" s="15">
        <v>11197</v>
      </c>
      <c r="AP31" s="15">
        <v>602641</v>
      </c>
      <c r="AQ31" s="15">
        <v>0</v>
      </c>
      <c r="AR31" s="15">
        <v>0</v>
      </c>
      <c r="AS31" s="15">
        <v>0</v>
      </c>
      <c r="AT31" s="16">
        <f t="shared" si="1"/>
        <v>613838</v>
      </c>
      <c r="AU31" s="15">
        <f t="shared" si="2"/>
        <v>640837</v>
      </c>
      <c r="AV31" s="14">
        <f t="shared" si="7"/>
        <v>0</v>
      </c>
      <c r="AW31" s="14">
        <v>0</v>
      </c>
      <c r="AX31" s="15">
        <v>0</v>
      </c>
      <c r="AY31" s="16">
        <f t="shared" si="3"/>
        <v>613838</v>
      </c>
      <c r="AZ31" s="15">
        <f t="shared" si="4"/>
        <v>640837</v>
      </c>
      <c r="BA31" s="14">
        <f t="shared" si="8"/>
        <v>0</v>
      </c>
      <c r="BB31" s="14">
        <v>0</v>
      </c>
      <c r="BC31" s="17">
        <v>0</v>
      </c>
      <c r="BD31" s="17">
        <f t="shared" si="5"/>
        <v>613838</v>
      </c>
      <c r="BE31" s="17">
        <f t="shared" si="6"/>
        <v>640837</v>
      </c>
    </row>
    <row r="32" spans="1:57">
      <c r="A32" s="12" t="s">
        <v>28</v>
      </c>
      <c r="B32" s="13" t="s">
        <v>84</v>
      </c>
      <c r="C32" s="14">
        <v>32</v>
      </c>
      <c r="D32" s="15">
        <v>18</v>
      </c>
      <c r="E32" s="15">
        <v>0</v>
      </c>
      <c r="F32" s="15">
        <v>14</v>
      </c>
      <c r="G32" s="15">
        <v>164</v>
      </c>
      <c r="H32" s="15">
        <v>4</v>
      </c>
      <c r="I32" s="15">
        <v>0</v>
      </c>
      <c r="J32" s="15">
        <v>0</v>
      </c>
      <c r="K32" s="15">
        <v>0</v>
      </c>
      <c r="L32" s="15">
        <v>0</v>
      </c>
      <c r="M32" s="15">
        <v>373</v>
      </c>
      <c r="N32" s="15">
        <v>0</v>
      </c>
      <c r="O32" s="15">
        <v>635</v>
      </c>
      <c r="P32" s="15">
        <v>0</v>
      </c>
      <c r="Q32" s="15">
        <v>4777</v>
      </c>
      <c r="R32" s="15">
        <v>7650</v>
      </c>
      <c r="S32" s="15">
        <v>19199</v>
      </c>
      <c r="T32" s="15">
        <v>404</v>
      </c>
      <c r="U32" s="15">
        <v>58</v>
      </c>
      <c r="V32" s="15">
        <v>983</v>
      </c>
      <c r="W32" s="15">
        <v>31592</v>
      </c>
      <c r="X32" s="15">
        <v>35</v>
      </c>
      <c r="Y32" s="15">
        <v>4766</v>
      </c>
      <c r="Z32" s="15">
        <v>372</v>
      </c>
      <c r="AA32" s="15">
        <v>1</v>
      </c>
      <c r="AB32" s="15">
        <v>463</v>
      </c>
      <c r="AC32" s="15">
        <v>348</v>
      </c>
      <c r="AD32" s="15">
        <v>47</v>
      </c>
      <c r="AE32" s="15">
        <v>0</v>
      </c>
      <c r="AF32" s="15">
        <v>194</v>
      </c>
      <c r="AG32" s="15">
        <v>0</v>
      </c>
      <c r="AH32" s="15">
        <v>904</v>
      </c>
      <c r="AI32" s="15">
        <v>173</v>
      </c>
      <c r="AJ32" s="15">
        <v>332</v>
      </c>
      <c r="AK32" s="15">
        <v>0</v>
      </c>
      <c r="AL32" s="15">
        <v>11048</v>
      </c>
      <c r="AM32" s="16">
        <f t="shared" si="0"/>
        <v>84586</v>
      </c>
      <c r="AN32" s="15">
        <v>0</v>
      </c>
      <c r="AO32" s="15">
        <v>130221</v>
      </c>
      <c r="AP32" s="15">
        <v>419905</v>
      </c>
      <c r="AQ32" s="15">
        <v>0</v>
      </c>
      <c r="AR32" s="15">
        <v>0</v>
      </c>
      <c r="AS32" s="15">
        <v>0</v>
      </c>
      <c r="AT32" s="16">
        <f t="shared" si="1"/>
        <v>550126</v>
      </c>
      <c r="AU32" s="15">
        <f>SUM(AM32,AT32)</f>
        <v>634712</v>
      </c>
      <c r="AV32" s="14">
        <f t="shared" si="7"/>
        <v>6260</v>
      </c>
      <c r="AW32" s="14">
        <v>5024</v>
      </c>
      <c r="AX32" s="15">
        <v>1236</v>
      </c>
      <c r="AY32" s="16">
        <f t="shared" si="3"/>
        <v>556386</v>
      </c>
      <c r="AZ32" s="15">
        <f t="shared" si="4"/>
        <v>640972</v>
      </c>
      <c r="BA32" s="14">
        <f t="shared" si="8"/>
        <v>-56567</v>
      </c>
      <c r="BB32" s="14">
        <v>-27214</v>
      </c>
      <c r="BC32" s="17">
        <v>-29353</v>
      </c>
      <c r="BD32" s="17">
        <f t="shared" si="5"/>
        <v>499819</v>
      </c>
      <c r="BE32" s="17">
        <f t="shared" si="6"/>
        <v>584405</v>
      </c>
    </row>
    <row r="33" spans="1:60">
      <c r="A33" s="12" t="s">
        <v>29</v>
      </c>
      <c r="B33" s="13" t="s">
        <v>85</v>
      </c>
      <c r="C33" s="14">
        <v>26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3</v>
      </c>
      <c r="K33" s="15">
        <v>0</v>
      </c>
      <c r="L33" s="15">
        <v>0</v>
      </c>
      <c r="M33" s="15">
        <v>0</v>
      </c>
      <c r="N33" s="15">
        <v>0</v>
      </c>
      <c r="O33" s="15">
        <v>1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4</v>
      </c>
      <c r="Y33" s="15">
        <v>28</v>
      </c>
      <c r="Z33" s="15">
        <v>16</v>
      </c>
      <c r="AA33" s="15">
        <v>0</v>
      </c>
      <c r="AB33" s="15">
        <v>16</v>
      </c>
      <c r="AC33" s="15">
        <v>6</v>
      </c>
      <c r="AD33" s="15">
        <v>7</v>
      </c>
      <c r="AE33" s="15">
        <v>5</v>
      </c>
      <c r="AF33" s="15">
        <v>17728</v>
      </c>
      <c r="AG33" s="15">
        <v>2</v>
      </c>
      <c r="AH33" s="15">
        <v>2</v>
      </c>
      <c r="AI33" s="15">
        <v>25</v>
      </c>
      <c r="AJ33" s="15">
        <v>12</v>
      </c>
      <c r="AK33" s="15">
        <v>0</v>
      </c>
      <c r="AL33" s="15">
        <v>43</v>
      </c>
      <c r="AM33" s="16">
        <f t="shared" si="0"/>
        <v>17924</v>
      </c>
      <c r="AN33" s="15">
        <v>9607</v>
      </c>
      <c r="AO33" s="15">
        <v>393203</v>
      </c>
      <c r="AP33" s="15">
        <v>1001479</v>
      </c>
      <c r="AQ33" s="15">
        <v>0</v>
      </c>
      <c r="AR33" s="15">
        <v>0</v>
      </c>
      <c r="AS33" s="15">
        <v>0</v>
      </c>
      <c r="AT33" s="16">
        <f t="shared" si="1"/>
        <v>1404289</v>
      </c>
      <c r="AU33" s="15">
        <f t="shared" si="2"/>
        <v>1422213</v>
      </c>
      <c r="AV33" s="14">
        <f t="shared" si="7"/>
        <v>24877</v>
      </c>
      <c r="AW33" s="14">
        <v>24098</v>
      </c>
      <c r="AX33" s="15">
        <v>779</v>
      </c>
      <c r="AY33" s="16">
        <f t="shared" si="3"/>
        <v>1429166</v>
      </c>
      <c r="AZ33" s="15">
        <f t="shared" si="4"/>
        <v>1447090</v>
      </c>
      <c r="BA33" s="14">
        <f t="shared" si="8"/>
        <v>-123973</v>
      </c>
      <c r="BB33" s="14">
        <v>-113608</v>
      </c>
      <c r="BC33" s="17">
        <v>-10365</v>
      </c>
      <c r="BD33" s="17">
        <f t="shared" si="5"/>
        <v>1305193</v>
      </c>
      <c r="BE33" s="17">
        <f t="shared" si="6"/>
        <v>1323117</v>
      </c>
    </row>
    <row r="34" spans="1:60">
      <c r="A34" s="12" t="s">
        <v>30</v>
      </c>
      <c r="B34" s="13" t="s">
        <v>86</v>
      </c>
      <c r="C34" s="14">
        <v>0</v>
      </c>
      <c r="D34" s="15">
        <v>13</v>
      </c>
      <c r="E34" s="15">
        <v>0</v>
      </c>
      <c r="F34" s="15">
        <v>14</v>
      </c>
      <c r="G34" s="15">
        <v>793</v>
      </c>
      <c r="H34" s="15">
        <v>95</v>
      </c>
      <c r="I34" s="15">
        <v>31</v>
      </c>
      <c r="J34" s="15">
        <v>316</v>
      </c>
      <c r="K34" s="15">
        <v>944</v>
      </c>
      <c r="L34" s="15">
        <v>8</v>
      </c>
      <c r="M34" s="15">
        <v>242</v>
      </c>
      <c r="N34" s="15">
        <v>40</v>
      </c>
      <c r="O34" s="15">
        <v>87</v>
      </c>
      <c r="P34" s="15">
        <v>398</v>
      </c>
      <c r="Q34" s="15">
        <v>753</v>
      </c>
      <c r="R34" s="15">
        <v>1038</v>
      </c>
      <c r="S34" s="15">
        <v>199</v>
      </c>
      <c r="T34" s="15">
        <v>3</v>
      </c>
      <c r="U34" s="15">
        <v>15</v>
      </c>
      <c r="V34" s="15">
        <v>931</v>
      </c>
      <c r="W34" s="15">
        <v>1038</v>
      </c>
      <c r="X34" s="15">
        <v>976</v>
      </c>
      <c r="Y34" s="15">
        <v>1009</v>
      </c>
      <c r="Z34" s="15">
        <v>1240</v>
      </c>
      <c r="AA34" s="15">
        <v>256</v>
      </c>
      <c r="AB34" s="15">
        <v>821</v>
      </c>
      <c r="AC34" s="15">
        <v>59</v>
      </c>
      <c r="AD34" s="15">
        <v>1</v>
      </c>
      <c r="AE34" s="15">
        <v>206</v>
      </c>
      <c r="AF34" s="15">
        <v>888</v>
      </c>
      <c r="AG34" s="15">
        <v>0</v>
      </c>
      <c r="AH34" s="15">
        <v>1065</v>
      </c>
      <c r="AI34" s="15">
        <v>471</v>
      </c>
      <c r="AJ34" s="15">
        <v>2257</v>
      </c>
      <c r="AK34" s="15">
        <v>0</v>
      </c>
      <c r="AL34" s="15">
        <v>308</v>
      </c>
      <c r="AM34" s="16">
        <f t="shared" si="0"/>
        <v>16515</v>
      </c>
      <c r="AN34" s="15">
        <v>0</v>
      </c>
      <c r="AO34" s="15">
        <v>100262</v>
      </c>
      <c r="AP34" s="15">
        <v>0</v>
      </c>
      <c r="AQ34" s="15">
        <v>0</v>
      </c>
      <c r="AR34" s="15">
        <v>0</v>
      </c>
      <c r="AS34" s="15">
        <v>0</v>
      </c>
      <c r="AT34" s="16">
        <f t="shared" si="1"/>
        <v>100262</v>
      </c>
      <c r="AU34" s="15">
        <f t="shared" si="2"/>
        <v>116777</v>
      </c>
      <c r="AV34" s="14">
        <f t="shared" si="7"/>
        <v>96017</v>
      </c>
      <c r="AW34" s="14">
        <v>77720</v>
      </c>
      <c r="AX34" s="15">
        <v>18297</v>
      </c>
      <c r="AY34" s="16">
        <f t="shared" si="3"/>
        <v>196279</v>
      </c>
      <c r="AZ34" s="15">
        <f t="shared" si="4"/>
        <v>212794</v>
      </c>
      <c r="BA34" s="14">
        <f t="shared" si="8"/>
        <v>-5091</v>
      </c>
      <c r="BB34" s="14">
        <v>-1910</v>
      </c>
      <c r="BC34" s="17">
        <v>-3181</v>
      </c>
      <c r="BD34" s="17">
        <f t="shared" si="5"/>
        <v>191188</v>
      </c>
      <c r="BE34" s="17">
        <f t="shared" si="6"/>
        <v>207703</v>
      </c>
    </row>
    <row r="35" spans="1:60">
      <c r="A35" s="12" t="s">
        <v>31</v>
      </c>
      <c r="B35" s="13" t="s">
        <v>87</v>
      </c>
      <c r="C35" s="14">
        <v>6738</v>
      </c>
      <c r="D35" s="15">
        <v>2072</v>
      </c>
      <c r="E35" s="15">
        <v>25</v>
      </c>
      <c r="F35" s="15">
        <v>1719</v>
      </c>
      <c r="G35" s="15">
        <v>75297</v>
      </c>
      <c r="H35" s="15">
        <v>10146</v>
      </c>
      <c r="I35" s="15">
        <v>3930</v>
      </c>
      <c r="J35" s="15">
        <v>20190</v>
      </c>
      <c r="K35" s="15">
        <v>14370</v>
      </c>
      <c r="L35" s="15">
        <v>719</v>
      </c>
      <c r="M35" s="15">
        <v>11254</v>
      </c>
      <c r="N35" s="15">
        <v>6872</v>
      </c>
      <c r="O35" s="15">
        <v>2798</v>
      </c>
      <c r="P35" s="15">
        <v>39218</v>
      </c>
      <c r="Q35" s="15">
        <v>57103</v>
      </c>
      <c r="R35" s="15">
        <v>9222</v>
      </c>
      <c r="S35" s="15">
        <v>9441</v>
      </c>
      <c r="T35" s="15">
        <v>1186</v>
      </c>
      <c r="U35" s="15">
        <v>323</v>
      </c>
      <c r="V35" s="15">
        <v>93229</v>
      </c>
      <c r="W35" s="15">
        <v>54592</v>
      </c>
      <c r="X35" s="15">
        <v>17560</v>
      </c>
      <c r="Y35" s="15">
        <v>105614</v>
      </c>
      <c r="Z35" s="15">
        <v>79106</v>
      </c>
      <c r="AA35" s="15">
        <v>19858</v>
      </c>
      <c r="AB35" s="15">
        <v>52048</v>
      </c>
      <c r="AC35" s="15">
        <v>10055</v>
      </c>
      <c r="AD35" s="15">
        <v>50780</v>
      </c>
      <c r="AE35" s="15">
        <v>20516</v>
      </c>
      <c r="AF35" s="15">
        <v>66142</v>
      </c>
      <c r="AG35" s="15">
        <v>15596</v>
      </c>
      <c r="AH35" s="15">
        <v>77592</v>
      </c>
      <c r="AI35" s="15">
        <v>13713</v>
      </c>
      <c r="AJ35" s="15">
        <v>30827</v>
      </c>
      <c r="AK35" s="15">
        <v>0</v>
      </c>
      <c r="AL35" s="15">
        <v>5053</v>
      </c>
      <c r="AM35" s="16">
        <f t="shared" si="0"/>
        <v>984904</v>
      </c>
      <c r="AN35" s="15">
        <v>1800</v>
      </c>
      <c r="AO35" s="15">
        <v>118378</v>
      </c>
      <c r="AP35" s="15">
        <v>0</v>
      </c>
      <c r="AQ35" s="15">
        <v>34584</v>
      </c>
      <c r="AR35" s="15">
        <v>106030</v>
      </c>
      <c r="AS35" s="15">
        <v>0</v>
      </c>
      <c r="AT35" s="16">
        <f t="shared" si="1"/>
        <v>260792</v>
      </c>
      <c r="AU35" s="15">
        <f t="shared" si="2"/>
        <v>1245696</v>
      </c>
      <c r="AV35" s="14">
        <f t="shared" si="7"/>
        <v>276284</v>
      </c>
      <c r="AW35" s="14">
        <v>248088</v>
      </c>
      <c r="AX35" s="15">
        <v>28196</v>
      </c>
      <c r="AY35" s="16">
        <f t="shared" si="3"/>
        <v>537076</v>
      </c>
      <c r="AZ35" s="15">
        <f t="shared" si="4"/>
        <v>1521980</v>
      </c>
      <c r="BA35" s="14">
        <f t="shared" si="8"/>
        <v>-827942</v>
      </c>
      <c r="BB35" s="14">
        <v>-448819</v>
      </c>
      <c r="BC35" s="17">
        <v>-379123</v>
      </c>
      <c r="BD35" s="17">
        <f t="shared" si="5"/>
        <v>-290866</v>
      </c>
      <c r="BE35" s="17">
        <f t="shared" si="6"/>
        <v>694038</v>
      </c>
      <c r="BH35" s="18"/>
    </row>
    <row r="36" spans="1:60">
      <c r="A36" s="12" t="s">
        <v>32</v>
      </c>
      <c r="B36" s="13" t="s">
        <v>88</v>
      </c>
      <c r="C36" s="14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6">
        <f t="shared" si="0"/>
        <v>0</v>
      </c>
      <c r="AN36" s="15">
        <v>181903</v>
      </c>
      <c r="AO36" s="15">
        <v>320944</v>
      </c>
      <c r="AP36" s="15">
        <v>0</v>
      </c>
      <c r="AQ36" s="15">
        <v>0</v>
      </c>
      <c r="AR36" s="15">
        <v>0</v>
      </c>
      <c r="AS36" s="15">
        <v>0</v>
      </c>
      <c r="AT36" s="16">
        <f t="shared" si="1"/>
        <v>502847</v>
      </c>
      <c r="AU36" s="15">
        <f t="shared" si="2"/>
        <v>502847</v>
      </c>
      <c r="AV36" s="14">
        <f t="shared" si="7"/>
        <v>266616</v>
      </c>
      <c r="AW36" s="14">
        <v>135867</v>
      </c>
      <c r="AX36" s="15">
        <v>130749</v>
      </c>
      <c r="AY36" s="16">
        <f t="shared" si="3"/>
        <v>769463</v>
      </c>
      <c r="AZ36" s="15">
        <f t="shared" si="4"/>
        <v>769463</v>
      </c>
      <c r="BA36" s="14">
        <f t="shared" si="8"/>
        <v>-284469</v>
      </c>
      <c r="BB36" s="14">
        <v>-154054</v>
      </c>
      <c r="BC36" s="17">
        <v>-130415</v>
      </c>
      <c r="BD36" s="17">
        <f t="shared" si="5"/>
        <v>484994</v>
      </c>
      <c r="BE36" s="17">
        <f t="shared" si="6"/>
        <v>484994</v>
      </c>
      <c r="BH36" s="18"/>
    </row>
    <row r="37" spans="1:60">
      <c r="A37" s="12" t="s">
        <v>33</v>
      </c>
      <c r="B37" s="13" t="s">
        <v>89</v>
      </c>
      <c r="C37" s="14">
        <v>57</v>
      </c>
      <c r="D37" s="15">
        <v>39</v>
      </c>
      <c r="E37" s="15">
        <v>4</v>
      </c>
      <c r="F37" s="15">
        <v>3</v>
      </c>
      <c r="G37" s="15">
        <v>218</v>
      </c>
      <c r="H37" s="15">
        <v>211</v>
      </c>
      <c r="I37" s="15">
        <v>25</v>
      </c>
      <c r="J37" s="15">
        <v>101</v>
      </c>
      <c r="K37" s="15">
        <v>210</v>
      </c>
      <c r="L37" s="15">
        <v>2</v>
      </c>
      <c r="M37" s="15">
        <v>46</v>
      </c>
      <c r="N37" s="15">
        <v>11</v>
      </c>
      <c r="O37" s="15">
        <v>44</v>
      </c>
      <c r="P37" s="15">
        <v>483</v>
      </c>
      <c r="Q37" s="15">
        <v>145</v>
      </c>
      <c r="R37" s="15">
        <v>130</v>
      </c>
      <c r="S37" s="15">
        <v>44</v>
      </c>
      <c r="T37" s="15">
        <v>1</v>
      </c>
      <c r="U37" s="15">
        <v>2</v>
      </c>
      <c r="V37" s="15">
        <v>478</v>
      </c>
      <c r="W37" s="15">
        <v>131</v>
      </c>
      <c r="X37" s="15">
        <v>42</v>
      </c>
      <c r="Y37" s="15">
        <v>1303</v>
      </c>
      <c r="Z37" s="15">
        <v>173</v>
      </c>
      <c r="AA37" s="15">
        <v>773</v>
      </c>
      <c r="AB37" s="15">
        <v>228</v>
      </c>
      <c r="AC37" s="15">
        <v>733</v>
      </c>
      <c r="AD37" s="15">
        <v>421</v>
      </c>
      <c r="AE37" s="15">
        <v>422</v>
      </c>
      <c r="AF37" s="15">
        <v>16903</v>
      </c>
      <c r="AG37" s="15">
        <v>705</v>
      </c>
      <c r="AH37" s="15">
        <v>708</v>
      </c>
      <c r="AI37" s="15">
        <v>3020</v>
      </c>
      <c r="AJ37" s="15">
        <v>5851</v>
      </c>
      <c r="AK37" s="15">
        <v>0</v>
      </c>
      <c r="AL37" s="15">
        <v>608</v>
      </c>
      <c r="AM37" s="16">
        <f t="shared" si="0"/>
        <v>34275</v>
      </c>
      <c r="AN37" s="15">
        <v>20926</v>
      </c>
      <c r="AO37" s="15">
        <v>464001</v>
      </c>
      <c r="AP37" s="15">
        <v>0</v>
      </c>
      <c r="AQ37" s="15">
        <v>0</v>
      </c>
      <c r="AR37" s="15">
        <v>0</v>
      </c>
      <c r="AS37" s="15">
        <v>0</v>
      </c>
      <c r="AT37" s="16">
        <f t="shared" si="1"/>
        <v>484927</v>
      </c>
      <c r="AU37" s="15">
        <f t="shared" si="2"/>
        <v>519202</v>
      </c>
      <c r="AV37" s="14">
        <f t="shared" si="7"/>
        <v>145817</v>
      </c>
      <c r="AW37" s="14">
        <v>114179</v>
      </c>
      <c r="AX37" s="15">
        <v>31638</v>
      </c>
      <c r="AY37" s="16">
        <f t="shared" si="3"/>
        <v>630744</v>
      </c>
      <c r="AZ37" s="15">
        <f t="shared" si="4"/>
        <v>665019</v>
      </c>
      <c r="BA37" s="14">
        <f t="shared" si="8"/>
        <v>-115903</v>
      </c>
      <c r="BB37" s="14">
        <v>-90770</v>
      </c>
      <c r="BC37" s="17">
        <v>-25133</v>
      </c>
      <c r="BD37" s="17">
        <f t="shared" si="5"/>
        <v>514841</v>
      </c>
      <c r="BE37" s="17">
        <f t="shared" si="6"/>
        <v>549116</v>
      </c>
      <c r="BH37" s="18"/>
    </row>
    <row r="38" spans="1:60">
      <c r="A38" s="12" t="s">
        <v>34</v>
      </c>
      <c r="B38" s="13" t="s">
        <v>90</v>
      </c>
      <c r="C38" s="14">
        <v>77</v>
      </c>
      <c r="D38" s="15">
        <v>185</v>
      </c>
      <c r="E38" s="15">
        <v>0</v>
      </c>
      <c r="F38" s="15">
        <v>6</v>
      </c>
      <c r="G38" s="15">
        <v>1462</v>
      </c>
      <c r="H38" s="15">
        <v>1156</v>
      </c>
      <c r="I38" s="15">
        <v>74</v>
      </c>
      <c r="J38" s="15">
        <v>616</v>
      </c>
      <c r="K38" s="15">
        <v>296</v>
      </c>
      <c r="L38" s="15">
        <v>3</v>
      </c>
      <c r="M38" s="15">
        <v>203</v>
      </c>
      <c r="N38" s="15">
        <v>75</v>
      </c>
      <c r="O38" s="15">
        <v>79</v>
      </c>
      <c r="P38" s="15">
        <v>928</v>
      </c>
      <c r="Q38" s="15">
        <v>1227</v>
      </c>
      <c r="R38" s="15">
        <v>879</v>
      </c>
      <c r="S38" s="15">
        <v>378</v>
      </c>
      <c r="T38" s="15">
        <v>10</v>
      </c>
      <c r="U38" s="15">
        <v>14</v>
      </c>
      <c r="V38" s="15">
        <v>359</v>
      </c>
      <c r="W38" s="15">
        <v>125</v>
      </c>
      <c r="X38" s="15">
        <v>459</v>
      </c>
      <c r="Y38" s="15">
        <v>5876</v>
      </c>
      <c r="Z38" s="15">
        <v>2270</v>
      </c>
      <c r="AA38" s="15">
        <v>134</v>
      </c>
      <c r="AB38" s="15">
        <v>1211</v>
      </c>
      <c r="AC38" s="15">
        <v>393</v>
      </c>
      <c r="AD38" s="15">
        <v>1908</v>
      </c>
      <c r="AE38" s="15">
        <v>1122</v>
      </c>
      <c r="AF38" s="15">
        <v>3308</v>
      </c>
      <c r="AG38" s="15">
        <v>714</v>
      </c>
      <c r="AH38" s="15">
        <v>986</v>
      </c>
      <c r="AI38" s="15">
        <v>545</v>
      </c>
      <c r="AJ38" s="15">
        <v>1293</v>
      </c>
      <c r="AK38" s="15">
        <v>0</v>
      </c>
      <c r="AL38" s="15">
        <v>44</v>
      </c>
      <c r="AM38" s="16">
        <f t="shared" si="0"/>
        <v>28415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6">
        <f t="shared" si="1"/>
        <v>0</v>
      </c>
      <c r="AU38" s="15">
        <f t="shared" si="2"/>
        <v>28415</v>
      </c>
      <c r="AV38" s="14">
        <f t="shared" si="7"/>
        <v>0</v>
      </c>
      <c r="AW38" s="14">
        <v>0</v>
      </c>
      <c r="AX38" s="15">
        <v>0</v>
      </c>
      <c r="AY38" s="16">
        <f t="shared" si="3"/>
        <v>0</v>
      </c>
      <c r="AZ38" s="15">
        <f t="shared" si="4"/>
        <v>28415</v>
      </c>
      <c r="BA38" s="14">
        <f t="shared" si="8"/>
        <v>0</v>
      </c>
      <c r="BB38" s="14">
        <v>0</v>
      </c>
      <c r="BC38" s="17">
        <v>0</v>
      </c>
      <c r="BD38" s="17">
        <f t="shared" si="5"/>
        <v>0</v>
      </c>
      <c r="BE38" s="17">
        <f t="shared" si="6"/>
        <v>28415</v>
      </c>
    </row>
    <row r="39" spans="1:60">
      <c r="A39" s="12" t="s">
        <v>35</v>
      </c>
      <c r="B39" s="13" t="s">
        <v>91</v>
      </c>
      <c r="C39" s="14">
        <v>1550</v>
      </c>
      <c r="D39" s="15">
        <v>2178</v>
      </c>
      <c r="E39" s="15">
        <v>25</v>
      </c>
      <c r="F39" s="15">
        <v>59</v>
      </c>
      <c r="G39" s="15">
        <v>6886</v>
      </c>
      <c r="H39" s="15">
        <v>1047</v>
      </c>
      <c r="I39" s="15">
        <v>1636</v>
      </c>
      <c r="J39" s="15">
        <v>2559</v>
      </c>
      <c r="K39" s="15">
        <v>89</v>
      </c>
      <c r="L39" s="15">
        <v>114</v>
      </c>
      <c r="M39" s="15">
        <v>1287</v>
      </c>
      <c r="N39" s="15">
        <v>469</v>
      </c>
      <c r="O39" s="15">
        <v>680</v>
      </c>
      <c r="P39" s="15">
        <v>4253</v>
      </c>
      <c r="Q39" s="15">
        <v>3566</v>
      </c>
      <c r="R39" s="15">
        <v>4025</v>
      </c>
      <c r="S39" s="15">
        <v>724</v>
      </c>
      <c r="T39" s="15">
        <v>18</v>
      </c>
      <c r="U39" s="15">
        <v>21</v>
      </c>
      <c r="V39" s="15">
        <v>8337</v>
      </c>
      <c r="W39" s="15">
        <v>2120</v>
      </c>
      <c r="X39" s="15">
        <v>1722</v>
      </c>
      <c r="Y39" s="15">
        <v>3495</v>
      </c>
      <c r="Z39" s="15">
        <v>1134</v>
      </c>
      <c r="AA39" s="15">
        <v>4268</v>
      </c>
      <c r="AB39" s="15">
        <v>2612</v>
      </c>
      <c r="AC39" s="15">
        <v>1074</v>
      </c>
      <c r="AD39" s="15">
        <v>356</v>
      </c>
      <c r="AE39" s="15">
        <v>3162</v>
      </c>
      <c r="AF39" s="15">
        <v>3775</v>
      </c>
      <c r="AG39" s="15">
        <v>459</v>
      </c>
      <c r="AH39" s="15">
        <v>2903</v>
      </c>
      <c r="AI39" s="15">
        <v>2063</v>
      </c>
      <c r="AJ39" s="15">
        <v>718</v>
      </c>
      <c r="AK39" s="15">
        <v>0</v>
      </c>
      <c r="AL39" s="15">
        <v>-13</v>
      </c>
      <c r="AM39" s="16">
        <f t="shared" si="0"/>
        <v>69371</v>
      </c>
      <c r="AN39" s="15">
        <v>1</v>
      </c>
      <c r="AO39" s="15">
        <v>168</v>
      </c>
      <c r="AP39" s="15">
        <v>0</v>
      </c>
      <c r="AQ39" s="15">
        <v>0</v>
      </c>
      <c r="AR39" s="15">
        <v>0</v>
      </c>
      <c r="AS39" s="15">
        <v>0</v>
      </c>
      <c r="AT39" s="16">
        <f t="shared" si="1"/>
        <v>169</v>
      </c>
      <c r="AU39" s="15">
        <f t="shared" si="2"/>
        <v>69540</v>
      </c>
      <c r="AV39" s="14">
        <f t="shared" si="7"/>
        <v>99031</v>
      </c>
      <c r="AW39" s="14">
        <v>99031</v>
      </c>
      <c r="AX39" s="15">
        <v>0</v>
      </c>
      <c r="AY39" s="16">
        <f t="shared" si="3"/>
        <v>99200</v>
      </c>
      <c r="AZ39" s="15">
        <f t="shared" si="4"/>
        <v>168571</v>
      </c>
      <c r="BA39" s="14">
        <f t="shared" si="8"/>
        <v>-11050</v>
      </c>
      <c r="BB39" s="14">
        <v>-11050</v>
      </c>
      <c r="BC39" s="17">
        <v>0</v>
      </c>
      <c r="BD39" s="17">
        <f t="shared" si="5"/>
        <v>88150</v>
      </c>
      <c r="BE39" s="17">
        <f t="shared" si="6"/>
        <v>157521</v>
      </c>
    </row>
    <row r="40" spans="1:60">
      <c r="A40" s="19" t="s">
        <v>36</v>
      </c>
      <c r="B40" s="20" t="s">
        <v>92</v>
      </c>
      <c r="C40" s="21">
        <f>SUM(C4:C39)</f>
        <v>203422</v>
      </c>
      <c r="D40" s="22">
        <f t="shared" ref="D40:BD40" si="9">SUM(D4:D39)</f>
        <v>18472</v>
      </c>
      <c r="E40" s="22">
        <f t="shared" si="9"/>
        <v>706</v>
      </c>
      <c r="F40" s="22">
        <f t="shared" si="9"/>
        <v>6556</v>
      </c>
      <c r="G40" s="22">
        <f t="shared" si="9"/>
        <v>929471</v>
      </c>
      <c r="H40" s="22">
        <f t="shared" si="9"/>
        <v>490918</v>
      </c>
      <c r="I40" s="22">
        <f t="shared" si="9"/>
        <v>110335</v>
      </c>
      <c r="J40" s="22">
        <f t="shared" si="9"/>
        <v>233309</v>
      </c>
      <c r="K40" s="22">
        <f t="shared" si="9"/>
        <v>387847</v>
      </c>
      <c r="L40" s="22">
        <f t="shared" si="9"/>
        <v>11451</v>
      </c>
      <c r="M40" s="22">
        <f t="shared" si="9"/>
        <v>185889</v>
      </c>
      <c r="N40" s="22">
        <f t="shared" si="9"/>
        <v>60257</v>
      </c>
      <c r="O40" s="22">
        <f t="shared" si="9"/>
        <v>176073</v>
      </c>
      <c r="P40" s="22">
        <f t="shared" si="9"/>
        <v>673574</v>
      </c>
      <c r="Q40" s="22">
        <f t="shared" si="9"/>
        <v>667293</v>
      </c>
      <c r="R40" s="22">
        <f t="shared" si="9"/>
        <v>393193</v>
      </c>
      <c r="S40" s="22">
        <f t="shared" si="9"/>
        <v>529387</v>
      </c>
      <c r="T40" s="22">
        <f t="shared" si="9"/>
        <v>10901</v>
      </c>
      <c r="U40" s="22">
        <f t="shared" si="9"/>
        <v>8584</v>
      </c>
      <c r="V40" s="22">
        <f t="shared" si="9"/>
        <v>570168</v>
      </c>
      <c r="W40" s="22">
        <f t="shared" si="9"/>
        <v>276006</v>
      </c>
      <c r="X40" s="22">
        <f t="shared" si="9"/>
        <v>83382</v>
      </c>
      <c r="Y40" s="22">
        <f t="shared" si="9"/>
        <v>489408</v>
      </c>
      <c r="Z40" s="22">
        <f t="shared" si="9"/>
        <v>258536</v>
      </c>
      <c r="AA40" s="22">
        <f t="shared" si="9"/>
        <v>194694</v>
      </c>
      <c r="AB40" s="22">
        <f t="shared" si="9"/>
        <v>188724</v>
      </c>
      <c r="AC40" s="22">
        <f t="shared" si="9"/>
        <v>42472</v>
      </c>
      <c r="AD40" s="22">
        <f t="shared" si="9"/>
        <v>216422</v>
      </c>
      <c r="AE40" s="22">
        <f t="shared" si="9"/>
        <v>100419</v>
      </c>
      <c r="AF40" s="22">
        <f t="shared" si="9"/>
        <v>501883</v>
      </c>
      <c r="AG40" s="22">
        <f t="shared" si="9"/>
        <v>72602</v>
      </c>
      <c r="AH40" s="22">
        <f t="shared" si="9"/>
        <v>285199</v>
      </c>
      <c r="AI40" s="22">
        <f t="shared" si="9"/>
        <v>265704</v>
      </c>
      <c r="AJ40" s="22">
        <f t="shared" si="9"/>
        <v>164982</v>
      </c>
      <c r="AK40" s="22">
        <f t="shared" si="9"/>
        <v>28415</v>
      </c>
      <c r="AL40" s="22">
        <f t="shared" si="9"/>
        <v>178212</v>
      </c>
      <c r="AM40" s="23">
        <f t="shared" si="9"/>
        <v>9014866</v>
      </c>
      <c r="AN40" s="22">
        <f>SUM(AN4:AN39)</f>
        <v>310618</v>
      </c>
      <c r="AO40" s="22">
        <f t="shared" si="9"/>
        <v>6791612</v>
      </c>
      <c r="AP40" s="22">
        <f t="shared" si="9"/>
        <v>1967238</v>
      </c>
      <c r="AQ40" s="22">
        <f t="shared" si="9"/>
        <v>630393</v>
      </c>
      <c r="AR40" s="22">
        <f t="shared" si="9"/>
        <v>1653449</v>
      </c>
      <c r="AS40" s="22">
        <f t="shared" si="9"/>
        <v>-137532</v>
      </c>
      <c r="AT40" s="23">
        <f t="shared" si="9"/>
        <v>11215778</v>
      </c>
      <c r="AU40" s="22">
        <f t="shared" si="9"/>
        <v>20230644</v>
      </c>
      <c r="AV40" s="21">
        <f t="shared" si="9"/>
        <v>10814088.996580001</v>
      </c>
      <c r="AW40" s="21">
        <f t="shared" si="9"/>
        <v>3418420</v>
      </c>
      <c r="AX40" s="22">
        <f t="shared" si="9"/>
        <v>7395668.99658</v>
      </c>
      <c r="AY40" s="23">
        <f t="shared" si="9"/>
        <v>22029866.996580001</v>
      </c>
      <c r="AZ40" s="22">
        <f t="shared" si="9"/>
        <v>31044732.996580001</v>
      </c>
      <c r="BA40" s="21">
        <f t="shared" si="9"/>
        <v>-11692725</v>
      </c>
      <c r="BB40" s="21">
        <f t="shared" si="9"/>
        <v>-4257251</v>
      </c>
      <c r="BC40" s="24">
        <f t="shared" si="9"/>
        <v>-7435474</v>
      </c>
      <c r="BD40" s="24">
        <f t="shared" si="9"/>
        <v>10337141.996580001</v>
      </c>
      <c r="BE40" s="24">
        <f>SUM(BE4:BE39)</f>
        <v>19352007.996580001</v>
      </c>
      <c r="BG40" s="25"/>
    </row>
    <row r="41" spans="1:60">
      <c r="A41" s="7" t="s">
        <v>113</v>
      </c>
      <c r="B41" s="2" t="s">
        <v>114</v>
      </c>
      <c r="C41" s="26">
        <v>279</v>
      </c>
      <c r="D41" s="26">
        <v>724</v>
      </c>
      <c r="E41" s="26">
        <v>8</v>
      </c>
      <c r="F41" s="26">
        <v>804</v>
      </c>
      <c r="G41" s="26">
        <v>24514</v>
      </c>
      <c r="H41" s="26">
        <v>10027</v>
      </c>
      <c r="I41" s="26">
        <v>2494</v>
      </c>
      <c r="J41" s="26">
        <v>13331</v>
      </c>
      <c r="K41" s="26">
        <v>6031</v>
      </c>
      <c r="L41" s="26">
        <v>420</v>
      </c>
      <c r="M41" s="26">
        <v>5727</v>
      </c>
      <c r="N41" s="26">
        <v>1565</v>
      </c>
      <c r="O41" s="26">
        <v>1839</v>
      </c>
      <c r="P41" s="26">
        <v>5718</v>
      </c>
      <c r="Q41" s="26">
        <v>16875</v>
      </c>
      <c r="R41" s="26">
        <v>12773</v>
      </c>
      <c r="S41" s="26">
        <v>13787</v>
      </c>
      <c r="T41" s="26">
        <v>107</v>
      </c>
      <c r="U41" s="26">
        <v>322</v>
      </c>
      <c r="V41" s="26">
        <v>15743</v>
      </c>
      <c r="W41" s="26">
        <v>35007</v>
      </c>
      <c r="X41" s="26">
        <v>4653</v>
      </c>
      <c r="Y41" s="26">
        <v>25040</v>
      </c>
      <c r="Z41" s="26">
        <v>16840</v>
      </c>
      <c r="AA41" s="26">
        <v>2649</v>
      </c>
      <c r="AB41" s="26">
        <v>10664</v>
      </c>
      <c r="AC41" s="26">
        <v>1936</v>
      </c>
      <c r="AD41" s="26">
        <v>12201</v>
      </c>
      <c r="AE41" s="26">
        <v>3998</v>
      </c>
      <c r="AF41" s="26">
        <v>19249</v>
      </c>
      <c r="AG41" s="26">
        <v>6593</v>
      </c>
      <c r="AH41" s="26">
        <v>14843</v>
      </c>
      <c r="AI41" s="26">
        <v>9380</v>
      </c>
      <c r="AJ41" s="26">
        <v>13582</v>
      </c>
      <c r="AK41" s="26">
        <v>0</v>
      </c>
      <c r="AL41" s="26">
        <v>895</v>
      </c>
      <c r="AM41" s="27">
        <f>SUM(C41:AL41)</f>
        <v>310618</v>
      </c>
    </row>
    <row r="42" spans="1:60">
      <c r="A42" s="28" t="s">
        <v>115</v>
      </c>
      <c r="B42" s="13" t="s">
        <v>116</v>
      </c>
      <c r="C42" s="15">
        <v>21945</v>
      </c>
      <c r="D42" s="15">
        <v>20131</v>
      </c>
      <c r="E42" s="15">
        <v>267</v>
      </c>
      <c r="F42" s="15">
        <v>1863</v>
      </c>
      <c r="G42" s="15">
        <v>256012</v>
      </c>
      <c r="H42" s="15">
        <v>174812</v>
      </c>
      <c r="I42" s="15">
        <v>39677</v>
      </c>
      <c r="J42" s="15">
        <v>166402</v>
      </c>
      <c r="K42" s="15">
        <v>102787</v>
      </c>
      <c r="L42" s="15">
        <v>1551</v>
      </c>
      <c r="M42" s="15">
        <v>87600</v>
      </c>
      <c r="N42" s="15">
        <v>18586</v>
      </c>
      <c r="O42" s="15">
        <v>35103</v>
      </c>
      <c r="P42" s="15">
        <v>50252</v>
      </c>
      <c r="Q42" s="15">
        <v>308119</v>
      </c>
      <c r="R42" s="15">
        <v>224903</v>
      </c>
      <c r="S42" s="15">
        <v>313470</v>
      </c>
      <c r="T42" s="15">
        <v>8695</v>
      </c>
      <c r="U42" s="15">
        <v>11463</v>
      </c>
      <c r="V42" s="15">
        <v>371145</v>
      </c>
      <c r="W42" s="15">
        <v>132071</v>
      </c>
      <c r="X42" s="15">
        <v>79936</v>
      </c>
      <c r="Y42" s="15">
        <v>614582</v>
      </c>
      <c r="Z42" s="15">
        <v>174025</v>
      </c>
      <c r="AA42" s="15">
        <v>20193</v>
      </c>
      <c r="AB42" s="15">
        <v>212204</v>
      </c>
      <c r="AC42" s="15">
        <v>60261</v>
      </c>
      <c r="AD42" s="15">
        <v>411405</v>
      </c>
      <c r="AE42" s="15">
        <v>461267</v>
      </c>
      <c r="AF42" s="15">
        <v>669222</v>
      </c>
      <c r="AG42" s="15">
        <v>111799</v>
      </c>
      <c r="AH42" s="15">
        <v>240832</v>
      </c>
      <c r="AI42" s="15">
        <v>134131</v>
      </c>
      <c r="AJ42" s="15">
        <v>166406</v>
      </c>
      <c r="AK42" s="15">
        <v>0</v>
      </c>
      <c r="AL42" s="15">
        <v>5166</v>
      </c>
      <c r="AM42" s="16">
        <f t="shared" si="0"/>
        <v>5708283</v>
      </c>
    </row>
    <row r="43" spans="1:60">
      <c r="A43" s="28" t="s">
        <v>117</v>
      </c>
      <c r="B43" s="13" t="s">
        <v>118</v>
      </c>
      <c r="C43" s="15">
        <v>54335</v>
      </c>
      <c r="D43" s="15">
        <v>91605</v>
      </c>
      <c r="E43" s="15">
        <v>890</v>
      </c>
      <c r="F43" s="15">
        <v>741</v>
      </c>
      <c r="G43" s="15">
        <v>171801</v>
      </c>
      <c r="H43" s="15">
        <v>-1735</v>
      </c>
      <c r="I43" s="15">
        <v>8670</v>
      </c>
      <c r="J43" s="15">
        <v>33475</v>
      </c>
      <c r="K43" s="15">
        <v>2148</v>
      </c>
      <c r="L43" s="15">
        <v>1310</v>
      </c>
      <c r="M43" s="15">
        <v>8728</v>
      </c>
      <c r="N43" s="15">
        <v>4611</v>
      </c>
      <c r="O43" s="15">
        <v>6977</v>
      </c>
      <c r="P43" s="15">
        <v>17221</v>
      </c>
      <c r="Q43" s="15">
        <v>43616</v>
      </c>
      <c r="R43" s="15">
        <v>8078</v>
      </c>
      <c r="S43" s="15">
        <v>9682</v>
      </c>
      <c r="T43" s="15">
        <v>-429</v>
      </c>
      <c r="U43" s="15">
        <v>1817</v>
      </c>
      <c r="V43" s="15">
        <v>13685</v>
      </c>
      <c r="W43" s="15">
        <v>162783</v>
      </c>
      <c r="X43" s="15">
        <v>4431</v>
      </c>
      <c r="Y43" s="15">
        <v>133837</v>
      </c>
      <c r="Z43" s="15">
        <v>148210</v>
      </c>
      <c r="AA43" s="15">
        <v>781059</v>
      </c>
      <c r="AB43" s="15">
        <v>16560</v>
      </c>
      <c r="AC43" s="15">
        <v>7917</v>
      </c>
      <c r="AD43" s="15">
        <v>0</v>
      </c>
      <c r="AE43" s="15">
        <v>3618</v>
      </c>
      <c r="AF43" s="15">
        <v>60080</v>
      </c>
      <c r="AG43" s="15">
        <v>987</v>
      </c>
      <c r="AH43" s="15">
        <v>55985</v>
      </c>
      <c r="AI43" s="15">
        <v>30753</v>
      </c>
      <c r="AJ43" s="15">
        <v>105735</v>
      </c>
      <c r="AK43" s="15">
        <v>0</v>
      </c>
      <c r="AL43" s="15">
        <v>-50649</v>
      </c>
      <c r="AM43" s="16">
        <f t="shared" si="0"/>
        <v>1938532</v>
      </c>
      <c r="AV43" s="18"/>
    </row>
    <row r="44" spans="1:60">
      <c r="A44" s="28" t="s">
        <v>119</v>
      </c>
      <c r="B44" s="13" t="s">
        <v>120</v>
      </c>
      <c r="C44" s="15">
        <v>33169</v>
      </c>
      <c r="D44" s="15">
        <v>2597</v>
      </c>
      <c r="E44" s="15">
        <v>238</v>
      </c>
      <c r="F44" s="15">
        <v>666</v>
      </c>
      <c r="G44" s="15">
        <v>30375</v>
      </c>
      <c r="H44" s="15">
        <v>38385</v>
      </c>
      <c r="I44" s="15">
        <v>9484</v>
      </c>
      <c r="J44" s="15">
        <v>30841</v>
      </c>
      <c r="K44" s="15">
        <v>14392</v>
      </c>
      <c r="L44" s="15">
        <v>1922</v>
      </c>
      <c r="M44" s="15">
        <v>11832</v>
      </c>
      <c r="N44" s="15">
        <v>7198</v>
      </c>
      <c r="O44" s="15">
        <v>10868</v>
      </c>
      <c r="P44" s="15">
        <v>54037</v>
      </c>
      <c r="Q44" s="15">
        <v>76483</v>
      </c>
      <c r="R44" s="15">
        <v>42693</v>
      </c>
      <c r="S44" s="15">
        <v>31398</v>
      </c>
      <c r="T44" s="15">
        <v>283</v>
      </c>
      <c r="U44" s="15">
        <v>1116</v>
      </c>
      <c r="V44" s="15">
        <v>57686</v>
      </c>
      <c r="W44" s="15">
        <v>206557</v>
      </c>
      <c r="X44" s="15">
        <v>4790</v>
      </c>
      <c r="Y44" s="15">
        <v>78268</v>
      </c>
      <c r="Z44" s="15">
        <v>73094</v>
      </c>
      <c r="AA44" s="15">
        <v>597797</v>
      </c>
      <c r="AB44" s="15">
        <v>31676</v>
      </c>
      <c r="AC44" s="15">
        <v>13488</v>
      </c>
      <c r="AD44" s="15">
        <v>0</v>
      </c>
      <c r="AE44" s="15">
        <v>13160</v>
      </c>
      <c r="AF44" s="15">
        <v>71160</v>
      </c>
      <c r="AG44" s="15">
        <v>12922</v>
      </c>
      <c r="AH44" s="15">
        <v>79905</v>
      </c>
      <c r="AI44" s="15">
        <v>32165</v>
      </c>
      <c r="AJ44" s="15">
        <v>46476</v>
      </c>
      <c r="AK44" s="15">
        <v>0</v>
      </c>
      <c r="AL44" s="15">
        <v>21696</v>
      </c>
      <c r="AM44" s="16">
        <f t="shared" si="0"/>
        <v>1738817</v>
      </c>
    </row>
    <row r="45" spans="1:60">
      <c r="A45" s="28" t="s">
        <v>121</v>
      </c>
      <c r="B45" s="13" t="s">
        <v>122</v>
      </c>
      <c r="C45" s="15">
        <v>13553</v>
      </c>
      <c r="D45" s="15">
        <v>774</v>
      </c>
      <c r="E45" s="15">
        <v>108</v>
      </c>
      <c r="F45" s="15">
        <v>783</v>
      </c>
      <c r="G45" s="15">
        <v>33536</v>
      </c>
      <c r="H45" s="15">
        <v>31462</v>
      </c>
      <c r="I45" s="15">
        <v>4791</v>
      </c>
      <c r="J45" s="15">
        <v>16598</v>
      </c>
      <c r="K45" s="15">
        <v>9327</v>
      </c>
      <c r="L45" s="15">
        <v>348</v>
      </c>
      <c r="M45" s="15">
        <v>9348</v>
      </c>
      <c r="N45" s="15">
        <v>3994</v>
      </c>
      <c r="O45" s="15">
        <v>2539</v>
      </c>
      <c r="P45" s="15">
        <v>26738</v>
      </c>
      <c r="Q45" s="15">
        <v>41979</v>
      </c>
      <c r="R45" s="15">
        <v>15294</v>
      </c>
      <c r="S45" s="15">
        <v>10563</v>
      </c>
      <c r="T45" s="15">
        <v>256</v>
      </c>
      <c r="U45" s="15">
        <v>1992</v>
      </c>
      <c r="V45" s="15">
        <v>36784</v>
      </c>
      <c r="W45" s="15">
        <v>111987</v>
      </c>
      <c r="X45" s="15">
        <v>10163</v>
      </c>
      <c r="Y45" s="15">
        <v>61444</v>
      </c>
      <c r="Z45" s="15">
        <v>32707</v>
      </c>
      <c r="AA45" s="15">
        <v>80301</v>
      </c>
      <c r="AB45" s="15">
        <v>28017</v>
      </c>
      <c r="AC45" s="15">
        <v>3698</v>
      </c>
      <c r="AD45" s="15">
        <v>809</v>
      </c>
      <c r="AE45" s="15">
        <v>1956</v>
      </c>
      <c r="AF45" s="15">
        <v>20362</v>
      </c>
      <c r="AG45" s="15">
        <v>5891</v>
      </c>
      <c r="AH45" s="15">
        <v>17702</v>
      </c>
      <c r="AI45" s="15">
        <v>12889</v>
      </c>
      <c r="AJ45" s="15">
        <v>51987</v>
      </c>
      <c r="AK45" s="15">
        <v>0</v>
      </c>
      <c r="AL45" s="15">
        <v>2234</v>
      </c>
      <c r="AM45" s="16">
        <f t="shared" si="0"/>
        <v>702914</v>
      </c>
    </row>
    <row r="46" spans="1:60">
      <c r="A46" s="28" t="s">
        <v>123</v>
      </c>
      <c r="B46" s="13" t="s">
        <v>124</v>
      </c>
      <c r="C46" s="15">
        <v>-3159</v>
      </c>
      <c r="D46" s="15">
        <v>-3537</v>
      </c>
      <c r="E46" s="15">
        <v>0</v>
      </c>
      <c r="F46" s="15">
        <v>-1</v>
      </c>
      <c r="G46" s="15">
        <v>-2490</v>
      </c>
      <c r="H46" s="15">
        <v>-93</v>
      </c>
      <c r="I46" s="15">
        <v>-24</v>
      </c>
      <c r="J46" s="15">
        <v>-43</v>
      </c>
      <c r="K46" s="15">
        <v>-13</v>
      </c>
      <c r="L46" s="15">
        <v>-1</v>
      </c>
      <c r="M46" s="15">
        <v>-22</v>
      </c>
      <c r="N46" s="15">
        <v>-7</v>
      </c>
      <c r="O46" s="15">
        <v>-7</v>
      </c>
      <c r="P46" s="15">
        <v>-43</v>
      </c>
      <c r="Q46" s="15">
        <v>-113</v>
      </c>
      <c r="R46" s="15">
        <v>-60</v>
      </c>
      <c r="S46" s="15">
        <v>-64</v>
      </c>
      <c r="T46" s="15">
        <v>-1</v>
      </c>
      <c r="U46" s="15">
        <v>-3</v>
      </c>
      <c r="V46" s="15">
        <v>-3297</v>
      </c>
      <c r="W46" s="15">
        <v>-475</v>
      </c>
      <c r="X46" s="15">
        <v>-8</v>
      </c>
      <c r="Y46" s="15">
        <v>-663</v>
      </c>
      <c r="Z46" s="15">
        <v>-22013</v>
      </c>
      <c r="AA46" s="15">
        <v>-1849</v>
      </c>
      <c r="AB46" s="15">
        <v>-1542</v>
      </c>
      <c r="AC46" s="15">
        <v>-10</v>
      </c>
      <c r="AD46" s="15">
        <v>0</v>
      </c>
      <c r="AE46" s="15">
        <v>-13</v>
      </c>
      <c r="AF46" s="15">
        <v>-18839</v>
      </c>
      <c r="AG46" s="15">
        <v>-3091</v>
      </c>
      <c r="AH46" s="15">
        <v>-428</v>
      </c>
      <c r="AI46" s="15">
        <v>-28</v>
      </c>
      <c r="AJ46" s="15">
        <v>-52</v>
      </c>
      <c r="AK46" s="15">
        <v>0</v>
      </c>
      <c r="AL46" s="15">
        <v>-33</v>
      </c>
      <c r="AM46" s="16">
        <f t="shared" si="0"/>
        <v>-62022</v>
      </c>
    </row>
    <row r="47" spans="1:60">
      <c r="A47" s="29" t="s">
        <v>53</v>
      </c>
      <c r="B47" s="20" t="s">
        <v>125</v>
      </c>
      <c r="C47" s="22">
        <f>SUM(C41:C46)</f>
        <v>120122</v>
      </c>
      <c r="D47" s="22">
        <f t="shared" ref="D47:AM47" si="10">SUM(D41:D46)</f>
        <v>112294</v>
      </c>
      <c r="E47" s="22">
        <f t="shared" si="10"/>
        <v>1511</v>
      </c>
      <c r="F47" s="22">
        <f t="shared" si="10"/>
        <v>4856</v>
      </c>
      <c r="G47" s="22">
        <f t="shared" si="10"/>
        <v>513748</v>
      </c>
      <c r="H47" s="22">
        <f t="shared" si="10"/>
        <v>252858</v>
      </c>
      <c r="I47" s="22">
        <f t="shared" si="10"/>
        <v>65092</v>
      </c>
      <c r="J47" s="22">
        <f t="shared" si="10"/>
        <v>260604</v>
      </c>
      <c r="K47" s="22">
        <f t="shared" si="10"/>
        <v>134672</v>
      </c>
      <c r="L47" s="22">
        <f t="shared" si="10"/>
        <v>5550</v>
      </c>
      <c r="M47" s="22">
        <f t="shared" si="10"/>
        <v>123213</v>
      </c>
      <c r="N47" s="22">
        <f t="shared" si="10"/>
        <v>35947</v>
      </c>
      <c r="O47" s="22">
        <f t="shared" si="10"/>
        <v>57319</v>
      </c>
      <c r="P47" s="22">
        <f t="shared" si="10"/>
        <v>153923</v>
      </c>
      <c r="Q47" s="22">
        <f t="shared" si="10"/>
        <v>486959</v>
      </c>
      <c r="R47" s="22">
        <f t="shared" si="10"/>
        <v>303681</v>
      </c>
      <c r="S47" s="22">
        <f t="shared" si="10"/>
        <v>378836</v>
      </c>
      <c r="T47" s="22">
        <f t="shared" si="10"/>
        <v>8911</v>
      </c>
      <c r="U47" s="22">
        <f t="shared" si="10"/>
        <v>16707</v>
      </c>
      <c r="V47" s="22">
        <f t="shared" si="10"/>
        <v>491746</v>
      </c>
      <c r="W47" s="22">
        <f t="shared" si="10"/>
        <v>647930</v>
      </c>
      <c r="X47" s="22">
        <f t="shared" si="10"/>
        <v>103965</v>
      </c>
      <c r="Y47" s="22">
        <f t="shared" si="10"/>
        <v>912508</v>
      </c>
      <c r="Z47" s="22">
        <f t="shared" si="10"/>
        <v>422863</v>
      </c>
      <c r="AA47" s="22">
        <f t="shared" si="10"/>
        <v>1480150</v>
      </c>
      <c r="AB47" s="22">
        <f t="shared" si="10"/>
        <v>297579</v>
      </c>
      <c r="AC47" s="22">
        <f t="shared" si="10"/>
        <v>87290</v>
      </c>
      <c r="AD47" s="22">
        <f t="shared" si="10"/>
        <v>424415</v>
      </c>
      <c r="AE47" s="22">
        <f t="shared" si="10"/>
        <v>483986</v>
      </c>
      <c r="AF47" s="22">
        <f t="shared" si="10"/>
        <v>821234</v>
      </c>
      <c r="AG47" s="22">
        <f t="shared" si="10"/>
        <v>135101</v>
      </c>
      <c r="AH47" s="22">
        <f t="shared" si="10"/>
        <v>408839</v>
      </c>
      <c r="AI47" s="22">
        <f t="shared" si="10"/>
        <v>219290</v>
      </c>
      <c r="AJ47" s="22">
        <f t="shared" si="10"/>
        <v>384134</v>
      </c>
      <c r="AK47" s="22">
        <f t="shared" si="10"/>
        <v>0</v>
      </c>
      <c r="AL47" s="22">
        <f t="shared" si="10"/>
        <v>-20691</v>
      </c>
      <c r="AM47" s="23">
        <f t="shared" si="10"/>
        <v>10337142</v>
      </c>
    </row>
    <row r="48" spans="1:60">
      <c r="A48" s="30" t="s">
        <v>54</v>
      </c>
      <c r="B48" s="31" t="s">
        <v>108</v>
      </c>
      <c r="C48" s="32">
        <f>SUM(C40,C47)</f>
        <v>323544</v>
      </c>
      <c r="D48" s="32">
        <f t="shared" ref="D48:AM48" si="11">SUM(D40,D47)</f>
        <v>130766</v>
      </c>
      <c r="E48" s="32">
        <f t="shared" si="11"/>
        <v>2217</v>
      </c>
      <c r="F48" s="32">
        <f t="shared" si="11"/>
        <v>11412</v>
      </c>
      <c r="G48" s="32">
        <f t="shared" si="11"/>
        <v>1443219</v>
      </c>
      <c r="H48" s="32">
        <f t="shared" si="11"/>
        <v>743776</v>
      </c>
      <c r="I48" s="32">
        <f t="shared" si="11"/>
        <v>175427</v>
      </c>
      <c r="J48" s="32">
        <f t="shared" si="11"/>
        <v>493913</v>
      </c>
      <c r="K48" s="32">
        <f t="shared" si="11"/>
        <v>522519</v>
      </c>
      <c r="L48" s="32">
        <f t="shared" si="11"/>
        <v>17001</v>
      </c>
      <c r="M48" s="32">
        <f t="shared" si="11"/>
        <v>309102</v>
      </c>
      <c r="N48" s="32">
        <f t="shared" si="11"/>
        <v>96204</v>
      </c>
      <c r="O48" s="32">
        <f t="shared" si="11"/>
        <v>233392</v>
      </c>
      <c r="P48" s="32">
        <f t="shared" si="11"/>
        <v>827497</v>
      </c>
      <c r="Q48" s="32">
        <f t="shared" si="11"/>
        <v>1154252</v>
      </c>
      <c r="R48" s="32">
        <f t="shared" si="11"/>
        <v>696874</v>
      </c>
      <c r="S48" s="32">
        <f t="shared" si="11"/>
        <v>908223</v>
      </c>
      <c r="T48" s="32">
        <f t="shared" si="11"/>
        <v>19812</v>
      </c>
      <c r="U48" s="32">
        <f t="shared" si="11"/>
        <v>25291</v>
      </c>
      <c r="V48" s="32">
        <f t="shared" si="11"/>
        <v>1061914</v>
      </c>
      <c r="W48" s="32">
        <f t="shared" si="11"/>
        <v>923936</v>
      </c>
      <c r="X48" s="32">
        <f t="shared" si="11"/>
        <v>187347</v>
      </c>
      <c r="Y48" s="32">
        <f t="shared" si="11"/>
        <v>1401916</v>
      </c>
      <c r="Z48" s="32">
        <f t="shared" si="11"/>
        <v>681399</v>
      </c>
      <c r="AA48" s="32">
        <f t="shared" si="11"/>
        <v>1674844</v>
      </c>
      <c r="AB48" s="32">
        <f t="shared" si="11"/>
        <v>486303</v>
      </c>
      <c r="AC48" s="32">
        <f t="shared" si="11"/>
        <v>129762</v>
      </c>
      <c r="AD48" s="32">
        <f t="shared" si="11"/>
        <v>640837</v>
      </c>
      <c r="AE48" s="32">
        <f t="shared" si="11"/>
        <v>584405</v>
      </c>
      <c r="AF48" s="32">
        <f t="shared" si="11"/>
        <v>1323117</v>
      </c>
      <c r="AG48" s="32">
        <f t="shared" si="11"/>
        <v>207703</v>
      </c>
      <c r="AH48" s="32">
        <f t="shared" si="11"/>
        <v>694038</v>
      </c>
      <c r="AI48" s="32">
        <f t="shared" si="11"/>
        <v>484994</v>
      </c>
      <c r="AJ48" s="32">
        <f t="shared" si="11"/>
        <v>549116</v>
      </c>
      <c r="AK48" s="32">
        <f t="shared" si="11"/>
        <v>28415</v>
      </c>
      <c r="AL48" s="32">
        <f t="shared" si="11"/>
        <v>157521</v>
      </c>
      <c r="AM48" s="33">
        <f t="shared" si="11"/>
        <v>19352008</v>
      </c>
    </row>
  </sheetData>
  <dataConsolidate leftLabels="1" topLabels="1">
    <dataRefs count="1">
      <dataRef ref="C3:HF202" sheet="平成２１年朝来市産連（188部門最終調整）" r:id="rId1"/>
    </dataRefs>
  </dataConsolidate>
  <mergeCells count="54">
    <mergeCell ref="BE2:BE3"/>
    <mergeCell ref="AR2:AR3"/>
    <mergeCell ref="AS2:AS3"/>
    <mergeCell ref="AT2:AT3"/>
    <mergeCell ref="AU2:AU3"/>
    <mergeCell ref="AV2:AV3"/>
    <mergeCell ref="AW2:AX2"/>
    <mergeCell ref="AY2:AY3"/>
    <mergeCell ref="AZ2:AZ3"/>
    <mergeCell ref="BA2:BA3"/>
    <mergeCell ref="BB2:BC2"/>
    <mergeCell ref="BD2:B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G2:G3"/>
    <mergeCell ref="A2:B3"/>
    <mergeCell ref="C2:C3"/>
    <mergeCell ref="D2:D3"/>
    <mergeCell ref="E2:E3"/>
    <mergeCell ref="F2:F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8"/>
  <sheetViews>
    <sheetView zoomScale="86" zoomScaleNormal="86" workbookViewId="0">
      <selection activeCell="AN40" sqref="AN40"/>
    </sheetView>
  </sheetViews>
  <sheetFormatPr defaultRowHeight="13.5"/>
  <cols>
    <col min="1" max="1" width="4.625" customWidth="1"/>
    <col min="2" max="2" width="25.25" customWidth="1"/>
    <col min="3" max="8" width="12.375" customWidth="1"/>
    <col min="9" max="9" width="13.5" customWidth="1"/>
    <col min="10" max="10" width="13.75" customWidth="1"/>
    <col min="11" max="23" width="12.375" customWidth="1"/>
    <col min="24" max="24" width="14.375" customWidth="1"/>
    <col min="25" max="38" width="12.375" customWidth="1"/>
  </cols>
  <sheetData>
    <row r="1" spans="1:38">
      <c r="A1" s="1"/>
      <c r="B1" s="2"/>
      <c r="C1" s="1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2" t="s">
        <v>35</v>
      </c>
    </row>
    <row r="2" spans="1:38" ht="13.5" customHeight="1">
      <c r="A2" s="70" t="s">
        <v>126</v>
      </c>
      <c r="B2" s="71"/>
      <c r="C2" s="74" t="s">
        <v>56</v>
      </c>
      <c r="D2" s="68" t="s">
        <v>57</v>
      </c>
      <c r="E2" s="68" t="s">
        <v>58</v>
      </c>
      <c r="F2" s="68" t="s">
        <v>59</v>
      </c>
      <c r="G2" s="68" t="s">
        <v>60</v>
      </c>
      <c r="H2" s="68" t="s">
        <v>61</v>
      </c>
      <c r="I2" s="68" t="s">
        <v>62</v>
      </c>
      <c r="J2" s="68" t="s">
        <v>63</v>
      </c>
      <c r="K2" s="68" t="s">
        <v>64</v>
      </c>
      <c r="L2" s="68" t="s">
        <v>65</v>
      </c>
      <c r="M2" s="68" t="s">
        <v>66</v>
      </c>
      <c r="N2" s="68" t="s">
        <v>67</v>
      </c>
      <c r="O2" s="68" t="s">
        <v>68</v>
      </c>
      <c r="P2" s="68" t="s">
        <v>69</v>
      </c>
      <c r="Q2" s="68" t="s">
        <v>70</v>
      </c>
      <c r="R2" s="68" t="s">
        <v>71</v>
      </c>
      <c r="S2" s="68" t="s">
        <v>72</v>
      </c>
      <c r="T2" s="68" t="s">
        <v>73</v>
      </c>
      <c r="U2" s="68" t="s">
        <v>74</v>
      </c>
      <c r="V2" s="68" t="s">
        <v>75</v>
      </c>
      <c r="W2" s="68" t="s">
        <v>76</v>
      </c>
      <c r="X2" s="68" t="s">
        <v>77</v>
      </c>
      <c r="Y2" s="68" t="s">
        <v>78</v>
      </c>
      <c r="Z2" s="68" t="s">
        <v>79</v>
      </c>
      <c r="AA2" s="68" t="s">
        <v>80</v>
      </c>
      <c r="AB2" s="68" t="s">
        <v>81</v>
      </c>
      <c r="AC2" s="68" t="s">
        <v>82</v>
      </c>
      <c r="AD2" s="68" t="s">
        <v>83</v>
      </c>
      <c r="AE2" s="68" t="s">
        <v>84</v>
      </c>
      <c r="AF2" s="68" t="s">
        <v>85</v>
      </c>
      <c r="AG2" s="68" t="s">
        <v>86</v>
      </c>
      <c r="AH2" s="68" t="s">
        <v>87</v>
      </c>
      <c r="AI2" s="68" t="s">
        <v>88</v>
      </c>
      <c r="AJ2" s="68" t="s">
        <v>89</v>
      </c>
      <c r="AK2" s="68" t="s">
        <v>90</v>
      </c>
      <c r="AL2" s="80" t="s">
        <v>91</v>
      </c>
    </row>
    <row r="3" spans="1:38" ht="39" customHeight="1">
      <c r="A3" s="72"/>
      <c r="B3" s="73"/>
      <c r="C3" s="75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81"/>
    </row>
    <row r="4" spans="1:38">
      <c r="A4" s="12" t="s">
        <v>0</v>
      </c>
      <c r="B4" s="13" t="s">
        <v>56</v>
      </c>
      <c r="C4" s="34">
        <f>IFERROR('2.1 取引係数表'!C4/'2.1 取引係数表'!C$48,0)</f>
        <v>0.22985127216081894</v>
      </c>
      <c r="D4" s="35">
        <f>IFERROR('2.1 取引係数表'!D4/'2.1 取引係数表'!D$48,0)</f>
        <v>1.3612101004848356E-3</v>
      </c>
      <c r="E4" s="35">
        <f>IFERROR('2.1 取引係数表'!E4/'2.1 取引係数表'!E$48,0)</f>
        <v>0</v>
      </c>
      <c r="F4" s="35">
        <f>IFERROR('2.1 取引係数表'!F4/'2.1 取引係数表'!F$48,0)</f>
        <v>0</v>
      </c>
      <c r="G4" s="35">
        <f>IFERROR('2.1 取引係数表'!G4/'2.1 取引係数表'!G$48,0)</f>
        <v>0.18685868187710944</v>
      </c>
      <c r="H4" s="35">
        <f>IFERROR('2.1 取引係数表'!H4/'2.1 取引係数表'!H$48,0)</f>
        <v>0</v>
      </c>
      <c r="I4" s="35">
        <f>IFERROR('2.1 取引係数表'!I4/'2.1 取引係数表'!I$48,0)</f>
        <v>0</v>
      </c>
      <c r="J4" s="35">
        <f>IFERROR('2.1 取引係数表'!J4/'2.1 取引係数表'!J$48,0)</f>
        <v>0</v>
      </c>
      <c r="K4" s="35">
        <f>IFERROR('2.1 取引係数表'!K4/'2.1 取引係数表'!K$48,0)</f>
        <v>0</v>
      </c>
      <c r="L4" s="35">
        <f>IFERROR('2.1 取引係数表'!L4/'2.1 取引係数表'!L$48,0)</f>
        <v>0</v>
      </c>
      <c r="M4" s="35">
        <f>IFERROR('2.1 取引係数表'!M4/'2.1 取引係数表'!M$48,0)</f>
        <v>0</v>
      </c>
      <c r="N4" s="35">
        <f>IFERROR('2.1 取引係数表'!N4/'2.1 取引係数表'!N$48,0)</f>
        <v>2.078915637603426E-5</v>
      </c>
      <c r="O4" s="35">
        <f>IFERROR('2.1 取引係数表'!O4/'2.1 取引係数表'!O$48,0)</f>
        <v>0</v>
      </c>
      <c r="P4" s="35">
        <f>IFERROR('2.1 取引係数表'!P4/'2.1 取引係数表'!P$48,0)</f>
        <v>0</v>
      </c>
      <c r="Q4" s="35">
        <f>IFERROR('2.1 取引係数表'!Q4/'2.1 取引係数表'!Q$48,0)</f>
        <v>0</v>
      </c>
      <c r="R4" s="35">
        <f>IFERROR('2.1 取引係数表'!R4/'2.1 取引係数表'!R$48,0)</f>
        <v>0</v>
      </c>
      <c r="S4" s="35">
        <f>IFERROR('2.1 取引係数表'!S4/'2.1 取引係数表'!S$48,0)</f>
        <v>0</v>
      </c>
      <c r="T4" s="35">
        <f>IFERROR('2.1 取引係数表'!T4/'2.1 取引係数表'!T$48,0)</f>
        <v>0</v>
      </c>
      <c r="U4" s="35">
        <f>IFERROR('2.1 取引係数表'!U4/'2.1 取引係数表'!U$48,0)</f>
        <v>0</v>
      </c>
      <c r="V4" s="35">
        <f>IFERROR('2.1 取引係数表'!V4/'2.1 取引係数表'!V$48,0)</f>
        <v>1.137568578999806E-3</v>
      </c>
      <c r="W4" s="35">
        <f>IFERROR('2.1 取引係数表'!W4/'2.1 取引係数表'!W$48,0)</f>
        <v>0</v>
      </c>
      <c r="X4" s="35">
        <f>IFERROR('2.1 取引係数表'!X4/'2.1 取引係数表'!X$48,0)</f>
        <v>0</v>
      </c>
      <c r="Y4" s="35">
        <f>IFERROR('2.1 取引係数表'!Y4/'2.1 取引係数表'!Y$48,0)</f>
        <v>1.8688708881273915E-4</v>
      </c>
      <c r="Z4" s="35">
        <f>IFERROR('2.1 取引係数表'!Z4/'2.1 取引係数表'!Z$48,0)</f>
        <v>0</v>
      </c>
      <c r="AA4" s="35">
        <f>IFERROR('2.1 取引係数表'!AA4/'2.1 取引係数表'!AA$48,0)</f>
        <v>0</v>
      </c>
      <c r="AB4" s="35">
        <f>IFERROR('2.1 取引係数表'!AB4/'2.1 取引係数表'!AB$48,0)</f>
        <v>0</v>
      </c>
      <c r="AC4" s="35">
        <f>IFERROR('2.1 取引係数表'!AC4/'2.1 取引係数表'!AC$48,0)</f>
        <v>0</v>
      </c>
      <c r="AD4" s="35">
        <f>IFERROR('2.1 取引係数表'!AD4/'2.1 取引係数表'!AD$48,0)</f>
        <v>1.5604592119368888E-5</v>
      </c>
      <c r="AE4" s="35">
        <f>IFERROR('2.1 取引係数表'!AE4/'2.1 取引係数表'!AE$48,0)</f>
        <v>7.6488051950274216E-4</v>
      </c>
      <c r="AF4" s="35">
        <f>IFERROR('2.1 取引係数表'!AF4/'2.1 取引係数表'!AF$48,0)</f>
        <v>4.4266682387120717E-3</v>
      </c>
      <c r="AG4" s="35">
        <f>IFERROR('2.1 取引係数表'!AG4/'2.1 取引係数表'!AG$48,0)</f>
        <v>1.9017539467412604E-3</v>
      </c>
      <c r="AH4" s="35">
        <f>IFERROR('2.1 取引係数表'!AH4/'2.1 取引係数表'!AH$48,0)</f>
        <v>0</v>
      </c>
      <c r="AI4" s="35">
        <f>IFERROR('2.1 取引係数表'!AI4/'2.1 取引係数表'!AI$48,0)</f>
        <v>2.4713707798446991E-2</v>
      </c>
      <c r="AJ4" s="35">
        <f>IFERROR('2.1 取引係数表'!AJ4/'2.1 取引係数表'!AJ$48,0)</f>
        <v>2.7007044048980543E-3</v>
      </c>
      <c r="AK4" s="35">
        <f>IFERROR('2.1 取引係数表'!AK4/'2.1 取引係数表'!AK$48,0)</f>
        <v>0</v>
      </c>
      <c r="AL4" s="36">
        <f>IFERROR('2.1 取引係数表'!AL4/'2.1 取引係数表'!AL$48,0)</f>
        <v>2.5393439604878079E-5</v>
      </c>
    </row>
    <row r="5" spans="1:38">
      <c r="A5" s="12" t="s">
        <v>1</v>
      </c>
      <c r="B5" s="13" t="s">
        <v>57</v>
      </c>
      <c r="C5" s="37">
        <f>IFERROR('2.1 取引係数表'!C5/'2.1 取引係数表'!C$48,0)</f>
        <v>6.1815394505847739E-5</v>
      </c>
      <c r="D5" s="38">
        <f>IFERROR('2.1 取引係数表'!D5/'2.1 取引係数表'!D$48,0)</f>
        <v>4.3176360827738097E-2</v>
      </c>
      <c r="E5" s="38">
        <f>IFERROR('2.1 取引係数表'!E5/'2.1 取引係数表'!E$48,0)</f>
        <v>0</v>
      </c>
      <c r="F5" s="38">
        <f>IFERROR('2.1 取引係数表'!F5/'2.1 取引係数表'!F$48,0)</f>
        <v>8.762705923589205E-5</v>
      </c>
      <c r="G5" s="38">
        <f>IFERROR('2.1 取引係数表'!G5/'2.1 取引係数表'!G$48,0)</f>
        <v>1.649091371441202E-4</v>
      </c>
      <c r="H5" s="38">
        <f>IFERROR('2.1 取引係数表'!H5/'2.1 取引係数表'!H$48,0)</f>
        <v>0</v>
      </c>
      <c r="I5" s="38">
        <f>IFERROR('2.1 取引係数表'!I5/'2.1 取引係数表'!I$48,0)</f>
        <v>0.15568869102247659</v>
      </c>
      <c r="J5" s="38">
        <f>IFERROR('2.1 取引係数表'!J5/'2.1 取引係数表'!J$48,0)</f>
        <v>0</v>
      </c>
      <c r="K5" s="38">
        <f>IFERROR('2.1 取引係数表'!K5/'2.1 取引係数表'!K$48,0)</f>
        <v>0</v>
      </c>
      <c r="L5" s="38">
        <f>IFERROR('2.1 取引係数表'!L5/'2.1 取引係数表'!L$48,0)</f>
        <v>0</v>
      </c>
      <c r="M5" s="38">
        <f>IFERROR('2.1 取引係数表'!M5/'2.1 取引係数表'!M$48,0)</f>
        <v>0</v>
      </c>
      <c r="N5" s="38">
        <f>IFERROR('2.1 取引係数表'!N5/'2.1 取引係数表'!N$48,0)</f>
        <v>0</v>
      </c>
      <c r="O5" s="38">
        <f>IFERROR('2.1 取引係数表'!O5/'2.1 取引係数表'!O$48,0)</f>
        <v>0</v>
      </c>
      <c r="P5" s="38">
        <f>IFERROR('2.1 取引係数表'!P5/'2.1 取引係数表'!P$48,0)</f>
        <v>0</v>
      </c>
      <c r="Q5" s="38">
        <f>IFERROR('2.1 取引係数表'!Q5/'2.1 取引係数表'!Q$48,0)</f>
        <v>0</v>
      </c>
      <c r="R5" s="38">
        <f>IFERROR('2.1 取引係数表'!R5/'2.1 取引係数表'!R$48,0)</f>
        <v>0</v>
      </c>
      <c r="S5" s="38">
        <f>IFERROR('2.1 取引係数表'!S5/'2.1 取引係数表'!S$48,0)</f>
        <v>0</v>
      </c>
      <c r="T5" s="38">
        <f>IFERROR('2.1 取引係数表'!T5/'2.1 取引係数表'!T$48,0)</f>
        <v>0</v>
      </c>
      <c r="U5" s="38">
        <f>IFERROR('2.1 取引係数表'!U5/'2.1 取引係数表'!U$48,0)</f>
        <v>0</v>
      </c>
      <c r="V5" s="38">
        <f>IFERROR('2.1 取引係数表'!V5/'2.1 取引係数表'!V$48,0)</f>
        <v>1.2053706797348937E-4</v>
      </c>
      <c r="W5" s="38">
        <f>IFERROR('2.1 取引係数表'!W5/'2.1 取引係数表'!W$48,0)</f>
        <v>0</v>
      </c>
      <c r="X5" s="38">
        <f>IFERROR('2.1 取引係数表'!X5/'2.1 取引係数表'!X$48,0)</f>
        <v>0</v>
      </c>
      <c r="Y5" s="38">
        <f>IFERROR('2.1 取引係数表'!Y5/'2.1 取引係数表'!Y$48,0)</f>
        <v>0</v>
      </c>
      <c r="Z5" s="38">
        <f>IFERROR('2.1 取引係数表'!Z5/'2.1 取引係数表'!Z$48,0)</f>
        <v>0</v>
      </c>
      <c r="AA5" s="38">
        <f>IFERROR('2.1 取引係数表'!AA5/'2.1 取引係数表'!AA$48,0)</f>
        <v>0</v>
      </c>
      <c r="AB5" s="38">
        <f>IFERROR('2.1 取引係数表'!AB5/'2.1 取引係数表'!AB$48,0)</f>
        <v>0</v>
      </c>
      <c r="AC5" s="38">
        <f>IFERROR('2.1 取引係数表'!AC5/'2.1 取引係数表'!AC$48,0)</f>
        <v>0</v>
      </c>
      <c r="AD5" s="38">
        <f>IFERROR('2.1 取引係数表'!AD5/'2.1 取引係数表'!AD$48,0)</f>
        <v>1.5604592119368888E-6</v>
      </c>
      <c r="AE5" s="38">
        <f>IFERROR('2.1 取引係数表'!AE5/'2.1 取引係数表'!AE$48,0)</f>
        <v>0</v>
      </c>
      <c r="AF5" s="38">
        <f>IFERROR('2.1 取引係数表'!AF5/'2.1 取引係数表'!AF$48,0)</f>
        <v>1.5115821200997341E-4</v>
      </c>
      <c r="AG5" s="38">
        <f>IFERROR('2.1 取引係数表'!AG5/'2.1 取引係数表'!AG$48,0)</f>
        <v>0</v>
      </c>
      <c r="AH5" s="38">
        <f>IFERROR('2.1 取引係数表'!AH5/'2.1 取引係数表'!AH$48,0)</f>
        <v>0</v>
      </c>
      <c r="AI5" s="38">
        <f>IFERROR('2.1 取引係数表'!AI5/'2.1 取引係数表'!AI$48,0)</f>
        <v>1.8227029612737477E-3</v>
      </c>
      <c r="AJ5" s="38">
        <f>IFERROR('2.1 取引係数表'!AJ5/'2.1 取引係数表'!AJ$48,0)</f>
        <v>7.8307679980186342E-5</v>
      </c>
      <c r="AK5" s="38">
        <f>IFERROR('2.1 取引係数表'!AK5/'2.1 取引係数表'!AK$48,0)</f>
        <v>0</v>
      </c>
      <c r="AL5" s="39">
        <f>IFERROR('2.1 取引係数表'!AL5/'2.1 取引係数表'!AL$48,0)</f>
        <v>1.9045079703658561E-5</v>
      </c>
    </row>
    <row r="6" spans="1:38">
      <c r="A6" s="12" t="s">
        <v>2</v>
      </c>
      <c r="B6" s="13" t="s">
        <v>58</v>
      </c>
      <c r="C6" s="37">
        <f>IFERROR('2.1 取引係数表'!C6/'2.1 取引係数表'!C$48,0)</f>
        <v>0</v>
      </c>
      <c r="D6" s="38">
        <f>IFERROR('2.1 取引係数表'!D6/'2.1 取引係数表'!D$48,0)</f>
        <v>0</v>
      </c>
      <c r="E6" s="38">
        <f>IFERROR('2.1 取引係数表'!E6/'2.1 取引係数表'!E$48,0)</f>
        <v>2.796571944068561E-2</v>
      </c>
      <c r="F6" s="38">
        <f>IFERROR('2.1 取引係数表'!F6/'2.1 取引係数表'!F$48,0)</f>
        <v>0</v>
      </c>
      <c r="G6" s="38">
        <f>IFERROR('2.1 取引係数表'!G6/'2.1 取引係数表'!G$48,0)</f>
        <v>3.3456460869764046E-2</v>
      </c>
      <c r="H6" s="38">
        <f>IFERROR('2.1 取引係数表'!H6/'2.1 取引係数表'!H$48,0)</f>
        <v>0</v>
      </c>
      <c r="I6" s="38">
        <f>IFERROR('2.1 取引係数表'!I6/'2.1 取引係数表'!I$48,0)</f>
        <v>0</v>
      </c>
      <c r="J6" s="38">
        <f>IFERROR('2.1 取引係数表'!J6/'2.1 取引係数表'!J$48,0)</f>
        <v>0</v>
      </c>
      <c r="K6" s="38">
        <f>IFERROR('2.1 取引係数表'!K6/'2.1 取引係数表'!K$48,0)</f>
        <v>0</v>
      </c>
      <c r="L6" s="38">
        <f>IFERROR('2.1 取引係数表'!L6/'2.1 取引係数表'!L$48,0)</f>
        <v>0</v>
      </c>
      <c r="M6" s="38">
        <f>IFERROR('2.1 取引係数表'!M6/'2.1 取引係数表'!M$48,0)</f>
        <v>0</v>
      </c>
      <c r="N6" s="38">
        <f>IFERROR('2.1 取引係数表'!N6/'2.1 取引係数表'!N$48,0)</f>
        <v>0</v>
      </c>
      <c r="O6" s="38">
        <f>IFERROR('2.1 取引係数表'!O6/'2.1 取引係数表'!O$48,0)</f>
        <v>0</v>
      </c>
      <c r="P6" s="38">
        <f>IFERROR('2.1 取引係数表'!P6/'2.1 取引係数表'!P$48,0)</f>
        <v>0</v>
      </c>
      <c r="Q6" s="38">
        <f>IFERROR('2.1 取引係数表'!Q6/'2.1 取引係数表'!Q$48,0)</f>
        <v>0</v>
      </c>
      <c r="R6" s="38">
        <f>IFERROR('2.1 取引係数表'!R6/'2.1 取引係数表'!R$48,0)</f>
        <v>0</v>
      </c>
      <c r="S6" s="38">
        <f>IFERROR('2.1 取引係数表'!S6/'2.1 取引係数表'!S$48,0)</f>
        <v>0</v>
      </c>
      <c r="T6" s="38">
        <f>IFERROR('2.1 取引係数表'!T6/'2.1 取引係数表'!T$48,0)</f>
        <v>0</v>
      </c>
      <c r="U6" s="38">
        <f>IFERROR('2.1 取引係数表'!U6/'2.1 取引係数表'!U$48,0)</f>
        <v>0</v>
      </c>
      <c r="V6" s="38">
        <f>IFERROR('2.1 取引係数表'!V6/'2.1 取引係数表'!V$48,0)</f>
        <v>0</v>
      </c>
      <c r="W6" s="38">
        <f>IFERROR('2.1 取引係数表'!W6/'2.1 取引係数表'!W$48,0)</f>
        <v>0</v>
      </c>
      <c r="X6" s="38">
        <f>IFERROR('2.1 取引係数表'!X6/'2.1 取引係数表'!X$48,0)</f>
        <v>0</v>
      </c>
      <c r="Y6" s="38">
        <f>IFERROR('2.1 取引係数表'!Y6/'2.1 取引係数表'!Y$48,0)</f>
        <v>0</v>
      </c>
      <c r="Z6" s="38">
        <f>IFERROR('2.1 取引係数表'!Z6/'2.1 取引係数表'!Z$48,0)</f>
        <v>0</v>
      </c>
      <c r="AA6" s="38">
        <f>IFERROR('2.1 取引係数表'!AA6/'2.1 取引係数表'!AA$48,0)</f>
        <v>0</v>
      </c>
      <c r="AB6" s="38">
        <f>IFERROR('2.1 取引係数表'!AB6/'2.1 取引係数表'!AB$48,0)</f>
        <v>0</v>
      </c>
      <c r="AC6" s="38">
        <f>IFERROR('2.1 取引係数表'!AC6/'2.1 取引係数表'!AC$48,0)</f>
        <v>0</v>
      </c>
      <c r="AD6" s="38">
        <f>IFERROR('2.1 取引係数表'!AD6/'2.1 取引係数表'!AD$48,0)</f>
        <v>3.1209184238737777E-6</v>
      </c>
      <c r="AE6" s="38">
        <f>IFERROR('2.1 取引係数表'!AE6/'2.1 取引係数表'!AE$48,0)</f>
        <v>0</v>
      </c>
      <c r="AF6" s="38">
        <f>IFERROR('2.1 取引係数表'!AF6/'2.1 取引係数表'!AF$48,0)</f>
        <v>1.5871612261047208E-3</v>
      </c>
      <c r="AG6" s="38">
        <f>IFERROR('2.1 取引係数表'!AG6/'2.1 取引係数表'!AG$48,0)</f>
        <v>0</v>
      </c>
      <c r="AH6" s="38">
        <f>IFERROR('2.1 取引係数表'!AH6/'2.1 取引係数表'!AH$48,0)</f>
        <v>0</v>
      </c>
      <c r="AI6" s="38">
        <f>IFERROR('2.1 取引係数表'!AI6/'2.1 取引係数表'!AI$48,0)</f>
        <v>1.0402190542563413E-2</v>
      </c>
      <c r="AJ6" s="38">
        <f>IFERROR('2.1 取引係数表'!AJ6/'2.1 取引係数表'!AJ$48,0)</f>
        <v>3.860750733906861E-4</v>
      </c>
      <c r="AK6" s="38">
        <f>IFERROR('2.1 取引係数表'!AK6/'2.1 取引係数表'!AK$48,0)</f>
        <v>0</v>
      </c>
      <c r="AL6" s="39">
        <f>IFERROR('2.1 取引係数表'!AL6/'2.1 取引係数表'!AL$48,0)</f>
        <v>0</v>
      </c>
    </row>
    <row r="7" spans="1:38">
      <c r="A7" s="12" t="s">
        <v>3</v>
      </c>
      <c r="B7" s="13" t="s">
        <v>59</v>
      </c>
      <c r="C7" s="37">
        <f>IFERROR('2.1 取引係数表'!C7/'2.1 取引係数表'!C$48,0)</f>
        <v>0</v>
      </c>
      <c r="D7" s="38">
        <f>IFERROR('2.1 取引係数表'!D7/'2.1 取引係数表'!D$48,0)</f>
        <v>1.2159123931297126E-3</v>
      </c>
      <c r="E7" s="38">
        <f>IFERROR('2.1 取引係数表'!E7/'2.1 取引係数表'!E$48,0)</f>
        <v>0</v>
      </c>
      <c r="F7" s="38">
        <f>IFERROR('2.1 取引係数表'!F7/'2.1 取引係数表'!F$48,0)</f>
        <v>0</v>
      </c>
      <c r="G7" s="38">
        <f>IFERROR('2.1 取引係数表'!G7/'2.1 取引係数表'!G$48,0)</f>
        <v>0</v>
      </c>
      <c r="H7" s="38">
        <f>IFERROR('2.1 取引係数表'!H7/'2.1 取引係数表'!H$48,0)</f>
        <v>0</v>
      </c>
      <c r="I7" s="38">
        <f>IFERROR('2.1 取引係数表'!I7/'2.1 取引係数表'!I$48,0)</f>
        <v>0</v>
      </c>
      <c r="J7" s="38">
        <f>IFERROR('2.1 取引係数表'!J7/'2.1 取引係数表'!J$48,0)</f>
        <v>0</v>
      </c>
      <c r="K7" s="38">
        <f>IFERROR('2.1 取引係数表'!K7/'2.1 取引係数表'!K$48,0)</f>
        <v>3.8276120102809656E-6</v>
      </c>
      <c r="L7" s="38">
        <f>IFERROR('2.1 取引係数表'!L7/'2.1 取引係数表'!L$48,0)</f>
        <v>5.4290924063290398E-2</v>
      </c>
      <c r="M7" s="38">
        <f>IFERROR('2.1 取引係数表'!M7/'2.1 取引係数表'!M$48,0)</f>
        <v>7.4409094732483128E-5</v>
      </c>
      <c r="N7" s="38">
        <f>IFERROR('2.1 取引係数表'!N7/'2.1 取引係数表'!N$48,0)</f>
        <v>0.19610411209513118</v>
      </c>
      <c r="O7" s="38">
        <f>IFERROR('2.1 取引係数表'!O7/'2.1 取引係数表'!O$48,0)</f>
        <v>8.9977377116610681E-5</v>
      </c>
      <c r="P7" s="38">
        <f>IFERROR('2.1 取引係数表'!P7/'2.1 取引係数表'!P$48,0)</f>
        <v>0.1140282079572494</v>
      </c>
      <c r="Q7" s="38">
        <f>IFERROR('2.1 取引係数表'!Q7/'2.1 取引係数表'!Q$48,0)</f>
        <v>4.3318096914711869E-6</v>
      </c>
      <c r="R7" s="38">
        <f>IFERROR('2.1 取引係数表'!R7/'2.1 取引係数表'!R$48,0)</f>
        <v>0</v>
      </c>
      <c r="S7" s="38">
        <f>IFERROR('2.1 取引係数表'!S7/'2.1 取引係数表'!S$48,0)</f>
        <v>0</v>
      </c>
      <c r="T7" s="38">
        <f>IFERROR('2.1 取引係数表'!T7/'2.1 取引係数表'!T$48,0)</f>
        <v>0</v>
      </c>
      <c r="U7" s="38">
        <f>IFERROR('2.1 取引係数表'!U7/'2.1 取引係数表'!U$48,0)</f>
        <v>0</v>
      </c>
      <c r="V7" s="38">
        <f>IFERROR('2.1 取引係数表'!V7/'2.1 取引係数表'!V$48,0)</f>
        <v>1.1024433240356563E-2</v>
      </c>
      <c r="W7" s="38">
        <f>IFERROR('2.1 取引係数表'!W7/'2.1 取引係数表'!W$48,0)</f>
        <v>0</v>
      </c>
      <c r="X7" s="38">
        <f>IFERROR('2.1 取引係数表'!X7/'2.1 取引係数表'!X$48,0)</f>
        <v>5.3376888874655052E-5</v>
      </c>
      <c r="Y7" s="38">
        <f>IFERROR('2.1 取引係数表'!Y7/'2.1 取引係数表'!Y$48,0)</f>
        <v>0</v>
      </c>
      <c r="Z7" s="38">
        <f>IFERROR('2.1 取引係数表'!Z7/'2.1 取引係数表'!Z$48,0)</f>
        <v>0</v>
      </c>
      <c r="AA7" s="38">
        <f>IFERROR('2.1 取引係数表'!AA7/'2.1 取引係数表'!AA$48,0)</f>
        <v>0</v>
      </c>
      <c r="AB7" s="38">
        <f>IFERROR('2.1 取引係数表'!AB7/'2.1 取引係数表'!AB$48,0)</f>
        <v>0</v>
      </c>
      <c r="AC7" s="38">
        <f>IFERROR('2.1 取引係数表'!AC7/'2.1 取引係数表'!AC$48,0)</f>
        <v>0</v>
      </c>
      <c r="AD7" s="38">
        <f>IFERROR('2.1 取引係数表'!AD7/'2.1 取引係数表'!AD$48,0)</f>
        <v>4.6813776358106665E-6</v>
      </c>
      <c r="AE7" s="38">
        <f>IFERROR('2.1 取引係数表'!AE7/'2.1 取引係数表'!AE$48,0)</f>
        <v>1.0266852610775061E-4</v>
      </c>
      <c r="AF7" s="38">
        <f>IFERROR('2.1 取引係数表'!AF7/'2.1 取引係数表'!AF$48,0)</f>
        <v>3.4010597702244016E-5</v>
      </c>
      <c r="AG7" s="38">
        <f>IFERROR('2.1 取引係数表'!AG7/'2.1 取引係数表'!AG$48,0)</f>
        <v>0</v>
      </c>
      <c r="AH7" s="38">
        <f>IFERROR('2.1 取引係数表'!AH7/'2.1 取引係数表'!AH$48,0)</f>
        <v>2.8816865935294611E-6</v>
      </c>
      <c r="AI7" s="38">
        <f>IFERROR('2.1 取引係数表'!AI7/'2.1 取引係数表'!AI$48,0)</f>
        <v>-2.8866336490760712E-5</v>
      </c>
      <c r="AJ7" s="38">
        <f>IFERROR('2.1 取引係数表'!AJ7/'2.1 取引係数表'!AJ$48,0)</f>
        <v>3.4601067898221872E-5</v>
      </c>
      <c r="AK7" s="38">
        <f>IFERROR('2.1 取引係数表'!AK7/'2.1 取引係数表'!AK$48,0)</f>
        <v>0</v>
      </c>
      <c r="AL7" s="39">
        <f>IFERROR('2.1 取引係数表'!AL7/'2.1 取引係数表'!AL$48,0)</f>
        <v>1.269671980243904E-5</v>
      </c>
    </row>
    <row r="8" spans="1:38">
      <c r="A8" s="12" t="s">
        <v>4</v>
      </c>
      <c r="B8" s="13" t="s">
        <v>60</v>
      </c>
      <c r="C8" s="37">
        <f>IFERROR('2.1 取引係数表'!C8/'2.1 取引係数表'!C$48,0)</f>
        <v>0.163773706203793</v>
      </c>
      <c r="D8" s="38">
        <f>IFERROR('2.1 取引係数表'!D8/'2.1 取引係数表'!D$48,0)</f>
        <v>6.4236881146475383E-4</v>
      </c>
      <c r="E8" s="38">
        <f>IFERROR('2.1 取引係数表'!E8/'2.1 取引係数表'!E$48,0)</f>
        <v>3.9693279206134413E-2</v>
      </c>
      <c r="F8" s="38">
        <f>IFERROR('2.1 取引係数表'!F8/'2.1 取引係数表'!F$48,0)</f>
        <v>0</v>
      </c>
      <c r="G8" s="38">
        <f>IFERROR('2.1 取引係数表'!G8/'2.1 取引係数表'!G$48,0)</f>
        <v>0.12783784027233566</v>
      </c>
      <c r="H8" s="38">
        <f>IFERROR('2.1 取引係数表'!H8/'2.1 取引係数表'!H$48,0)</f>
        <v>2.6889816288775116E-6</v>
      </c>
      <c r="I8" s="38">
        <f>IFERROR('2.1 取引係数表'!I8/'2.1 取引係数表'!I$48,0)</f>
        <v>0</v>
      </c>
      <c r="J8" s="38">
        <f>IFERROR('2.1 取引係数表'!J8/'2.1 取引係数表'!J$48,0)</f>
        <v>0</v>
      </c>
      <c r="K8" s="38">
        <f>IFERROR('2.1 取引係数表'!K8/'2.1 取引係数表'!K$48,0)</f>
        <v>8.7843695635948164E-4</v>
      </c>
      <c r="L8" s="38">
        <f>IFERROR('2.1 取引係数表'!L8/'2.1 取引係数表'!L$48,0)</f>
        <v>0</v>
      </c>
      <c r="M8" s="38">
        <f>IFERROR('2.1 取引係数表'!M8/'2.1 取引係数表'!M$48,0)</f>
        <v>5.1762848509553483E-5</v>
      </c>
      <c r="N8" s="38">
        <f>IFERROR('2.1 取引係数表'!N8/'2.1 取引係数表'!N$48,0)</f>
        <v>2.2868072013637687E-4</v>
      </c>
      <c r="O8" s="38">
        <f>IFERROR('2.1 取引係数表'!O8/'2.1 取引係数表'!O$48,0)</f>
        <v>0</v>
      </c>
      <c r="P8" s="38">
        <f>IFERROR('2.1 取引係数表'!P8/'2.1 取引係数表'!P$48,0)</f>
        <v>0</v>
      </c>
      <c r="Q8" s="38">
        <f>IFERROR('2.1 取引係数表'!Q8/'2.1 取引係数表'!Q$48,0)</f>
        <v>0</v>
      </c>
      <c r="R8" s="38">
        <f>IFERROR('2.1 取引係数表'!R8/'2.1 取引係数表'!R$48,0)</f>
        <v>0</v>
      </c>
      <c r="S8" s="38">
        <f>IFERROR('2.1 取引係数表'!S8/'2.1 取引係数表'!S$48,0)</f>
        <v>0</v>
      </c>
      <c r="T8" s="38">
        <f>IFERROR('2.1 取引係数表'!T8/'2.1 取引係数表'!T$48,0)</f>
        <v>0</v>
      </c>
      <c r="U8" s="38">
        <f>IFERROR('2.1 取引係数表'!U8/'2.1 取引係数表'!U$48,0)</f>
        <v>0</v>
      </c>
      <c r="V8" s="38">
        <f>IFERROR('2.1 取引係数表'!V8/'2.1 取引係数表'!V$48,0)</f>
        <v>0</v>
      </c>
      <c r="W8" s="38">
        <f>IFERROR('2.1 取引係数表'!W8/'2.1 取引係数表'!W$48,0)</f>
        <v>0</v>
      </c>
      <c r="X8" s="38">
        <f>IFERROR('2.1 取引係数表'!X8/'2.1 取引係数表'!X$48,0)</f>
        <v>0</v>
      </c>
      <c r="Y8" s="38">
        <f>IFERROR('2.1 取引係数表'!Y8/'2.1 取引係数表'!Y$48,0)</f>
        <v>1.7904068432060124E-4</v>
      </c>
      <c r="Z8" s="38">
        <f>IFERROR('2.1 取引係数表'!Z8/'2.1 取引係数表'!Z$48,0)</f>
        <v>0</v>
      </c>
      <c r="AA8" s="38">
        <f>IFERROR('2.1 取引係数表'!AA8/'2.1 取引係数表'!AA$48,0)</f>
        <v>0</v>
      </c>
      <c r="AB8" s="38">
        <f>IFERROR('2.1 取引係数表'!AB8/'2.1 取引係数表'!AB$48,0)</f>
        <v>0</v>
      </c>
      <c r="AC8" s="38">
        <f>IFERROR('2.1 取引係数表'!AC8/'2.1 取引係数表'!AC$48,0)</f>
        <v>0</v>
      </c>
      <c r="AD8" s="38">
        <f>IFERROR('2.1 取引係数表'!AD8/'2.1 取引係数表'!AD$48,0)</f>
        <v>8.7385715868465775E-5</v>
      </c>
      <c r="AE8" s="38">
        <f>IFERROR('2.1 取引係数表'!AE8/'2.1 取引係数表'!AE$48,0)</f>
        <v>6.279891513590746E-4</v>
      </c>
      <c r="AF8" s="38">
        <f>IFERROR('2.1 取引係数表'!AF8/'2.1 取引係数表'!AF$48,0)</f>
        <v>2.3260981455154761E-2</v>
      </c>
      <c r="AG8" s="38">
        <f>IFERROR('2.1 取引係数表'!AG8/'2.1 取引係数表'!AG$48,0)</f>
        <v>1.5839925277920878E-3</v>
      </c>
      <c r="AH8" s="38">
        <f>IFERROR('2.1 取引係数表'!AH8/'2.1 取引係数表'!AH$48,0)</f>
        <v>2.8816865935294611E-6</v>
      </c>
      <c r="AI8" s="38">
        <f>IFERROR('2.1 取引係数表'!AI8/'2.1 取引係数表'!AI$48,0)</f>
        <v>0.19707254110360128</v>
      </c>
      <c r="AJ8" s="38">
        <f>IFERROR('2.1 取引係数表'!AJ8/'2.1 取引係数表'!AJ$48,0)</f>
        <v>5.3158166944689287E-3</v>
      </c>
      <c r="AK8" s="38">
        <f>IFERROR('2.1 取引係数表'!AK8/'2.1 取引係数表'!AK$48,0)</f>
        <v>0</v>
      </c>
      <c r="AL8" s="39">
        <f>IFERROR('2.1 取引係数表'!AL8/'2.1 取引係数表'!AL$48,0)</f>
        <v>2.8758070352524426E-3</v>
      </c>
    </row>
    <row r="9" spans="1:38">
      <c r="A9" s="12" t="s">
        <v>5</v>
      </c>
      <c r="B9" s="13" t="s">
        <v>61</v>
      </c>
      <c r="C9" s="37">
        <f>IFERROR('2.1 取引係数表'!C9/'2.1 取引係数表'!C$48,0)</f>
        <v>2.2902603664416588E-3</v>
      </c>
      <c r="D9" s="38">
        <f>IFERROR('2.1 取引係数表'!D9/'2.1 取引係数表'!D$48,0)</f>
        <v>5.5824908615389318E-4</v>
      </c>
      <c r="E9" s="38">
        <f>IFERROR('2.1 取引係数表'!E9/'2.1 取引係数表'!E$48,0)</f>
        <v>1.1276499774470004E-2</v>
      </c>
      <c r="F9" s="38">
        <f>IFERROR('2.1 取引係数表'!F9/'2.1 取引係数表'!F$48,0)</f>
        <v>6.2215212057483349E-3</v>
      </c>
      <c r="G9" s="38">
        <f>IFERROR('2.1 取引係数表'!G9/'2.1 取引係数表'!G$48,0)</f>
        <v>2.0336483929327426E-3</v>
      </c>
      <c r="H9" s="38">
        <f>IFERROR('2.1 取引係数表'!H9/'2.1 取引係数表'!H$48,0)</f>
        <v>0.3571102052230779</v>
      </c>
      <c r="I9" s="38">
        <f>IFERROR('2.1 取引係数表'!I9/'2.1 取引係数表'!I$48,0)</f>
        <v>3.1181061068136602E-3</v>
      </c>
      <c r="J9" s="38">
        <f>IFERROR('2.1 取引係数表'!J9/'2.1 取引係数表'!J$48,0)</f>
        <v>9.7992966372620273E-4</v>
      </c>
      <c r="K9" s="38">
        <f>IFERROR('2.1 取引係数表'!K9/'2.1 取引係数表'!K$48,0)</f>
        <v>6.0859030963467359E-4</v>
      </c>
      <c r="L9" s="38">
        <f>IFERROR('2.1 取引係数表'!L9/'2.1 取引係数表'!L$48,0)</f>
        <v>9.1171107581906954E-3</v>
      </c>
      <c r="M9" s="38">
        <f>IFERROR('2.1 取引係数表'!M9/'2.1 取引係数表'!M$48,0)</f>
        <v>6.2568343135922773E-3</v>
      </c>
      <c r="N9" s="38">
        <f>IFERROR('2.1 取引係数表'!N9/'2.1 取引係数表'!N$48,0)</f>
        <v>1.2369548043740385E-3</v>
      </c>
      <c r="O9" s="38">
        <f>IFERROR('2.1 取引係数表'!O9/'2.1 取引係数表'!O$48,0)</f>
        <v>6.2555700281072193E-4</v>
      </c>
      <c r="P9" s="38">
        <f>IFERROR('2.1 取引係数表'!P9/'2.1 取引係数表'!P$48,0)</f>
        <v>1.2713037026116107E-3</v>
      </c>
      <c r="Q9" s="38">
        <f>IFERROR('2.1 取引係数表'!Q9/'2.1 取引係数表'!Q$48,0)</f>
        <v>1.4165017691110779E-3</v>
      </c>
      <c r="R9" s="38">
        <f>IFERROR('2.1 取引係数表'!R9/'2.1 取引係数表'!R$48,0)</f>
        <v>1.1766833028639323E-3</v>
      </c>
      <c r="S9" s="38">
        <f>IFERROR('2.1 取引係数表'!S9/'2.1 取引係数表'!S$48,0)</f>
        <v>7.9055474261277244E-4</v>
      </c>
      <c r="T9" s="38">
        <f>IFERROR('2.1 取引係数表'!T9/'2.1 取引係数表'!T$48,0)</f>
        <v>6.0569351907934583E-4</v>
      </c>
      <c r="U9" s="38">
        <f>IFERROR('2.1 取引係数表'!U9/'2.1 取引係数表'!U$48,0)</f>
        <v>1.8979083468427503E-3</v>
      </c>
      <c r="V9" s="38">
        <f>IFERROR('2.1 取引係数表'!V9/'2.1 取引係数表'!V$48,0)</f>
        <v>2.9748171697519762E-3</v>
      </c>
      <c r="W9" s="38">
        <f>IFERROR('2.1 取引係数表'!W9/'2.1 取引係数表'!W$48,0)</f>
        <v>2.6949918609081146E-4</v>
      </c>
      <c r="X9" s="38">
        <f>IFERROR('2.1 取引係数表'!X9/'2.1 取引係数表'!X$48,0)</f>
        <v>2.0123087105744955E-3</v>
      </c>
      <c r="Y9" s="38">
        <f>IFERROR('2.1 取引係数表'!Y9/'2.1 取引係数表'!Y$48,0)</f>
        <v>3.9845468630074843E-3</v>
      </c>
      <c r="Z9" s="38">
        <f>IFERROR('2.1 取引係数表'!Z9/'2.1 取引係数表'!Z$48,0)</f>
        <v>1.7816286786449642E-3</v>
      </c>
      <c r="AA9" s="38">
        <f>IFERROR('2.1 取引係数表'!AA9/'2.1 取引係数表'!AA$48,0)</f>
        <v>5.3736347982259841E-6</v>
      </c>
      <c r="AB9" s="38">
        <f>IFERROR('2.1 取引係数表'!AB9/'2.1 取引係数表'!AB$48,0)</f>
        <v>1.4126994898242453E-3</v>
      </c>
      <c r="AC9" s="38">
        <f>IFERROR('2.1 取引係数表'!AC9/'2.1 取引係数表'!AC$48,0)</f>
        <v>1.1944945361507993E-3</v>
      </c>
      <c r="AD9" s="38">
        <f>IFERROR('2.1 取引係数表'!AD9/'2.1 取引係数表'!AD$48,0)</f>
        <v>4.3177906394293716E-3</v>
      </c>
      <c r="AE9" s="38">
        <f>IFERROR('2.1 取引係数表'!AE9/'2.1 取引係数表'!AE$48,0)</f>
        <v>1.454470786526467E-4</v>
      </c>
      <c r="AF9" s="38">
        <f>IFERROR('2.1 取引係数表'!AF9/'2.1 取引係数表'!AF$48,0)</f>
        <v>4.2573710412609012E-3</v>
      </c>
      <c r="AG9" s="38">
        <f>IFERROR('2.1 取引係数表'!AG9/'2.1 取引係数表'!AG$48,0)</f>
        <v>1.4886641021073359E-2</v>
      </c>
      <c r="AH9" s="38">
        <f>IFERROR('2.1 取引係数表'!AH9/'2.1 取引係数表'!AH$48,0)</f>
        <v>1.5229713646803201E-3</v>
      </c>
      <c r="AI9" s="38">
        <f>IFERROR('2.1 取引係数表'!AI9/'2.1 取引係数表'!AI$48,0)</f>
        <v>2.6639504818616313E-3</v>
      </c>
      <c r="AJ9" s="38">
        <f>IFERROR('2.1 取引係数表'!AJ9/'2.1 取引係数表'!AJ$48,0)</f>
        <v>5.171949096365795E-3</v>
      </c>
      <c r="AK9" s="38">
        <f>IFERROR('2.1 取引係数表'!AK9/'2.1 取引係数表'!AK$48,0)</f>
        <v>2.6394509941932078E-2</v>
      </c>
      <c r="AL9" s="39">
        <f>IFERROR('2.1 取引係数表'!AL9/'2.1 取引係数表'!AL$48,0)</f>
        <v>6.6467328165768372E-3</v>
      </c>
    </row>
    <row r="10" spans="1:38">
      <c r="A10" s="12" t="s">
        <v>6</v>
      </c>
      <c r="B10" s="13" t="s">
        <v>62</v>
      </c>
      <c r="C10" s="37">
        <f>IFERROR('2.1 取引係数表'!C10/'2.1 取引係数表'!C$48,0)</f>
        <v>1.3574660633484163E-2</v>
      </c>
      <c r="D10" s="38">
        <f>IFERROR('2.1 取引係数表'!D10/'2.1 取引係数表'!D$48,0)</f>
        <v>1.5141550555954912E-3</v>
      </c>
      <c r="E10" s="38">
        <f>IFERROR('2.1 取引係数表'!E10/'2.1 取引係数表'!E$48,0)</f>
        <v>0</v>
      </c>
      <c r="F10" s="38">
        <f>IFERROR('2.1 取引係数表'!F10/'2.1 取引係数表'!F$48,0)</f>
        <v>3.2422011917280055E-3</v>
      </c>
      <c r="G10" s="38">
        <f>IFERROR('2.1 取引係数表'!G10/'2.1 取引係数表'!G$48,0)</f>
        <v>2.1310002154905111E-2</v>
      </c>
      <c r="H10" s="38">
        <f>IFERROR('2.1 取引係数表'!H10/'2.1 取引係数表'!H$48,0)</f>
        <v>9.1855612442455787E-3</v>
      </c>
      <c r="I10" s="38">
        <f>IFERROR('2.1 取引係数表'!I10/'2.1 取引係数表'!I$48,0)</f>
        <v>0.23610960684501245</v>
      </c>
      <c r="J10" s="38">
        <f>IFERROR('2.1 取引係数表'!J10/'2.1 取引係数表'!J$48,0)</f>
        <v>0.14571594592569947</v>
      </c>
      <c r="K10" s="38">
        <f>IFERROR('2.1 取引係数表'!K10/'2.1 取引係数表'!K$48,0)</f>
        <v>3.0065892340756985E-3</v>
      </c>
      <c r="L10" s="38">
        <f>IFERROR('2.1 取引係数表'!L10/'2.1 取引係数表'!L$48,0)</f>
        <v>1.7646020822304571E-4</v>
      </c>
      <c r="M10" s="38">
        <f>IFERROR('2.1 取引係数表'!M10/'2.1 取引係数表'!M$48,0)</f>
        <v>7.64472568925468E-3</v>
      </c>
      <c r="N10" s="38">
        <f>IFERROR('2.1 取引係数表'!N10/'2.1 取引係数表'!N$48,0)</f>
        <v>3.3366595983534988E-3</v>
      </c>
      <c r="O10" s="38">
        <f>IFERROR('2.1 取引係数表'!O10/'2.1 取引係数表'!O$48,0)</f>
        <v>7.1553437992733252E-4</v>
      </c>
      <c r="P10" s="38">
        <f>IFERROR('2.1 取引係数表'!P10/'2.1 取引係数表'!P$48,0)</f>
        <v>6.7673961355751142E-4</v>
      </c>
      <c r="Q10" s="38">
        <f>IFERROR('2.1 取引係数表'!Q10/'2.1 取引係数表'!Q$48,0)</f>
        <v>6.2352068699036258E-3</v>
      </c>
      <c r="R10" s="38">
        <f>IFERROR('2.1 取引係数表'!R10/'2.1 取引係数表'!R$48,0)</f>
        <v>2.5843983273877344E-3</v>
      </c>
      <c r="S10" s="38">
        <f>IFERROR('2.1 取引係数表'!S10/'2.1 取引係数表'!S$48,0)</f>
        <v>1.3752129157706863E-3</v>
      </c>
      <c r="T10" s="38">
        <f>IFERROR('2.1 取引係数表'!T10/'2.1 取引係数表'!T$48,0)</f>
        <v>8.5806581869573998E-4</v>
      </c>
      <c r="U10" s="38">
        <f>IFERROR('2.1 取引係数表'!U10/'2.1 取引係数表'!U$48,0)</f>
        <v>1.3957534300739394E-2</v>
      </c>
      <c r="V10" s="38">
        <f>IFERROR('2.1 取引係数表'!V10/'2.1 取引係数表'!V$48,0)</f>
        <v>2.8649212648105212E-2</v>
      </c>
      <c r="W10" s="38">
        <f>IFERROR('2.1 取引係数表'!W10/'2.1 取引係数表'!W$48,0)</f>
        <v>9.7842274789595811E-4</v>
      </c>
      <c r="X10" s="38">
        <f>IFERROR('2.1 取引係数表'!X10/'2.1 取引係数表'!X$48,0)</f>
        <v>3.3253801768910098E-3</v>
      </c>
      <c r="Y10" s="38">
        <f>IFERROR('2.1 取引係数表'!Y10/'2.1 取引係数表'!Y$48,0)</f>
        <v>9.5740400994068116E-3</v>
      </c>
      <c r="Z10" s="38">
        <f>IFERROR('2.1 取引係数表'!Z10/'2.1 取引係数表'!Z$48,0)</f>
        <v>4.0343469831919327E-3</v>
      </c>
      <c r="AA10" s="38">
        <f>IFERROR('2.1 取引係数表'!AA10/'2.1 取引係数表'!AA$48,0)</f>
        <v>4.4183219452080313E-4</v>
      </c>
      <c r="AB10" s="38">
        <f>IFERROR('2.1 取引係数表'!AB10/'2.1 取引係数表'!AB$48,0)</f>
        <v>6.9503992366898824E-3</v>
      </c>
      <c r="AC10" s="38">
        <f>IFERROR('2.1 取引係数表'!AC10/'2.1 取引係数表'!AC$48,0)</f>
        <v>5.5100876990182021E-3</v>
      </c>
      <c r="AD10" s="38">
        <f>IFERROR('2.1 取引係数表'!AD10/'2.1 取引係数表'!AD$48,0)</f>
        <v>2.9539492881965304E-3</v>
      </c>
      <c r="AE10" s="38">
        <f>IFERROR('2.1 取引係数表'!AE10/'2.1 取引係数表'!AE$48,0)</f>
        <v>3.567731282244334E-3</v>
      </c>
      <c r="AF10" s="38">
        <f>IFERROR('2.1 取引係数表'!AF10/'2.1 取引係数表'!AF$48,0)</f>
        <v>6.3562028150193819E-3</v>
      </c>
      <c r="AG10" s="38">
        <f>IFERROR('2.1 取引係数表'!AG10/'2.1 取引係数表'!AG$48,0)</f>
        <v>1.3957429598994719E-2</v>
      </c>
      <c r="AH10" s="38">
        <f>IFERROR('2.1 取引係数表'!AH10/'2.1 取引係数表'!AH$48,0)</f>
        <v>5.0573599716442043E-3</v>
      </c>
      <c r="AI10" s="38">
        <f>IFERROR('2.1 取引係数表'!AI10/'2.1 取引係数表'!AI$48,0)</f>
        <v>5.8000717534649913E-3</v>
      </c>
      <c r="AJ10" s="38">
        <f>IFERROR('2.1 取引係数表'!AJ10/'2.1 取引係数表'!AJ$48,0)</f>
        <v>4.8168328731998337E-3</v>
      </c>
      <c r="AK10" s="38">
        <f>IFERROR('2.1 取引係数表'!AK10/'2.1 取引係数表'!AK$48,0)</f>
        <v>0.53563258842160832</v>
      </c>
      <c r="AL10" s="39">
        <f>IFERROR('2.1 取引係数表'!AL10/'2.1 取引係数表'!AL$48,0)</f>
        <v>2.486017737317564E-2</v>
      </c>
    </row>
    <row r="11" spans="1:38">
      <c r="A11" s="12" t="s">
        <v>7</v>
      </c>
      <c r="B11" s="13" t="s">
        <v>63</v>
      </c>
      <c r="C11" s="37">
        <f>IFERROR('2.1 取引係数表'!C11/'2.1 取引係数表'!C$48,0)</f>
        <v>2.7816927527631482E-5</v>
      </c>
      <c r="D11" s="38">
        <f>IFERROR('2.1 取引係数表'!D11/'2.1 取引係数表'!D$48,0)</f>
        <v>5.3530734288729488E-5</v>
      </c>
      <c r="E11" s="38">
        <f>IFERROR('2.1 取引係数表'!E11/'2.1 取引係数表'!E$48,0)</f>
        <v>0</v>
      </c>
      <c r="F11" s="38">
        <f>IFERROR('2.1 取引係数表'!F11/'2.1 取引係数表'!F$48,0)</f>
        <v>3.505082369435682E-4</v>
      </c>
      <c r="G11" s="38">
        <f>IFERROR('2.1 取引係数表'!G11/'2.1 取引係数表'!G$48,0)</f>
        <v>7.2636238852176972E-3</v>
      </c>
      <c r="H11" s="38">
        <f>IFERROR('2.1 取引係数表'!H11/'2.1 取引係数表'!H$48,0)</f>
        <v>5.0472185174030891E-3</v>
      </c>
      <c r="I11" s="38">
        <f>IFERROR('2.1 取引係数表'!I11/'2.1 取引係数表'!I$48,0)</f>
        <v>1.0146670694932934E-3</v>
      </c>
      <c r="J11" s="38">
        <f>IFERROR('2.1 取引係数表'!J11/'2.1 取引係数表'!J$48,0)</f>
        <v>6.4335216930916983E-2</v>
      </c>
      <c r="K11" s="38">
        <f>IFERROR('2.1 取引係数表'!K11/'2.1 取引係数表'!K$48,0)</f>
        <v>7.559533720304908E-4</v>
      </c>
      <c r="L11" s="38">
        <f>IFERROR('2.1 取引係数表'!L11/'2.1 取引係数表'!L$48,0)</f>
        <v>2.3528027763072761E-4</v>
      </c>
      <c r="M11" s="38">
        <f>IFERROR('2.1 取引係数表'!M11/'2.1 取引係数表'!M$48,0)</f>
        <v>7.8614826173884346E-4</v>
      </c>
      <c r="N11" s="38">
        <f>IFERROR('2.1 取引係数表'!N11/'2.1 取引係数表'!N$48,0)</f>
        <v>4.5736144027275373E-4</v>
      </c>
      <c r="O11" s="38">
        <f>IFERROR('2.1 取引係数表'!O11/'2.1 取引係数表'!O$48,0)</f>
        <v>2.056625762665387E-4</v>
      </c>
      <c r="P11" s="38">
        <f>IFERROR('2.1 取引係数表'!P11/'2.1 取引係数表'!P$48,0)</f>
        <v>1.2870137293549101E-3</v>
      </c>
      <c r="Q11" s="38">
        <f>IFERROR('2.1 取引係数表'!Q11/'2.1 取引係数表'!Q$48,0)</f>
        <v>2.1555085024760625E-3</v>
      </c>
      <c r="R11" s="38">
        <f>IFERROR('2.1 取引係数表'!R11/'2.1 取引係数表'!R$48,0)</f>
        <v>1.6057422145179759E-3</v>
      </c>
      <c r="S11" s="38">
        <f>IFERROR('2.1 取引係数表'!S11/'2.1 取引係数表'!S$48,0)</f>
        <v>9.524092651254152E-4</v>
      </c>
      <c r="T11" s="38">
        <f>IFERROR('2.1 取引係数表'!T11/'2.1 取引係数表'!T$48,0)</f>
        <v>5.0474459923278818E-4</v>
      </c>
      <c r="U11" s="38">
        <f>IFERROR('2.1 取引係数表'!U11/'2.1 取引係数表'!U$48,0)</f>
        <v>1.7002095607132972E-3</v>
      </c>
      <c r="V11" s="38">
        <f>IFERROR('2.1 取引係数表'!V11/'2.1 取引係数表'!V$48,0)</f>
        <v>7.0250509928299282E-4</v>
      </c>
      <c r="W11" s="38">
        <f>IFERROR('2.1 取引係数表'!W11/'2.1 取引係数表'!W$48,0)</f>
        <v>2.0661604266962214E-3</v>
      </c>
      <c r="X11" s="38">
        <f>IFERROR('2.1 取引係数表'!X11/'2.1 取引係数表'!X$48,0)</f>
        <v>4.0139420433740599E-3</v>
      </c>
      <c r="Y11" s="38">
        <f>IFERROR('2.1 取引係数表'!Y11/'2.1 取引係数表'!Y$48,0)</f>
        <v>7.6067325003780538E-3</v>
      </c>
      <c r="Z11" s="38">
        <f>IFERROR('2.1 取引係数表'!Z11/'2.1 取引係数表'!Z$48,0)</f>
        <v>1.7503694604776351E-2</v>
      </c>
      <c r="AA11" s="38">
        <f>IFERROR('2.1 取引係数表'!AA11/'2.1 取引係数表'!AA$48,0)</f>
        <v>1.1941410662724408E-5</v>
      </c>
      <c r="AB11" s="38">
        <f>IFERROR('2.1 取引係数表'!AB11/'2.1 取引係数表'!AB$48,0)</f>
        <v>6.060007855184936E-3</v>
      </c>
      <c r="AC11" s="38">
        <f>IFERROR('2.1 取引係数表'!AC11/'2.1 取引係数表'!AC$48,0)</f>
        <v>8.0532050985650649E-3</v>
      </c>
      <c r="AD11" s="38">
        <f>IFERROR('2.1 取引係数表'!AD11/'2.1 取引係数表'!AD$48,0)</f>
        <v>1.414400229699596E-2</v>
      </c>
      <c r="AE11" s="38">
        <f>IFERROR('2.1 取引係数表'!AE11/'2.1 取引係数表'!AE$48,0)</f>
        <v>9.1563213867095587E-3</v>
      </c>
      <c r="AF11" s="38">
        <f>IFERROR('2.1 取引係数表'!AF11/'2.1 取引係数表'!AF$48,0)</f>
        <v>4.1863266816162138E-3</v>
      </c>
      <c r="AG11" s="38">
        <f>IFERROR('2.1 取引係数表'!AG11/'2.1 取引係数表'!AG$48,0)</f>
        <v>4.3990698256645304E-2</v>
      </c>
      <c r="AH11" s="38">
        <f>IFERROR('2.1 取引係数表'!AH11/'2.1 取引係数表'!AH$48,0)</f>
        <v>2.4234984251582767E-3</v>
      </c>
      <c r="AI11" s="38">
        <f>IFERROR('2.1 取引係数表'!AI11/'2.1 取引係数表'!AI$48,0)</f>
        <v>5.8351237334894866E-4</v>
      </c>
      <c r="AJ11" s="38">
        <f>IFERROR('2.1 取引係数表'!AJ11/'2.1 取引係数表'!AJ$48,0)</f>
        <v>5.6654695911246443E-3</v>
      </c>
      <c r="AK11" s="38">
        <f>IFERROR('2.1 取引係数表'!AK11/'2.1 取引係数表'!AK$48,0)</f>
        <v>0</v>
      </c>
      <c r="AL11" s="39">
        <f>IFERROR('2.1 取引係数表'!AL11/'2.1 取引係数表'!AL$48,0)</f>
        <v>3.8090159407317122E-5</v>
      </c>
    </row>
    <row r="12" spans="1:38">
      <c r="A12" s="12" t="s">
        <v>8</v>
      </c>
      <c r="B12" s="13" t="s">
        <v>64</v>
      </c>
      <c r="C12" s="37">
        <f>IFERROR('2.1 取引係数表'!C12/'2.1 取引係数表'!C$48,0)</f>
        <v>6.1475409836065573E-2</v>
      </c>
      <c r="D12" s="38">
        <f>IFERROR('2.1 取引係数表'!D12/'2.1 取引係数表'!D$48,0)</f>
        <v>1.5906275331508191E-3</v>
      </c>
      <c r="E12" s="38">
        <f>IFERROR('2.1 取引係数表'!E12/'2.1 取引係数表'!E$48,0)</f>
        <v>3.6084799278304014E-3</v>
      </c>
      <c r="F12" s="38">
        <f>IFERROR('2.1 取引係数表'!F12/'2.1 取引係数表'!F$48,0)</f>
        <v>9.2008412197686646E-3</v>
      </c>
      <c r="G12" s="38">
        <f>IFERROR('2.1 取引係数表'!G12/'2.1 取引係数表'!G$48,0)</f>
        <v>8.4069015166790342E-3</v>
      </c>
      <c r="H12" s="38">
        <f>IFERROR('2.1 取引係数表'!H12/'2.1 取引係数表'!H$48,0)</f>
        <v>0.11070940713333047</v>
      </c>
      <c r="I12" s="38">
        <f>IFERROR('2.1 取引係数表'!I12/'2.1 取引係数表'!I$48,0)</f>
        <v>1.5163002274450341E-2</v>
      </c>
      <c r="J12" s="38">
        <f>IFERROR('2.1 取引係数表'!J12/'2.1 取引係数表'!J$48,0)</f>
        <v>4.2321218514191773E-2</v>
      </c>
      <c r="K12" s="38">
        <f>IFERROR('2.1 取引係数表'!K12/'2.1 取引係数表'!K$48,0)</f>
        <v>0.41342611464846257</v>
      </c>
      <c r="L12" s="38">
        <f>IFERROR('2.1 取引係数表'!L12/'2.1 取引係数表'!L$48,0)</f>
        <v>4.0644667960708196E-2</v>
      </c>
      <c r="M12" s="38">
        <f>IFERROR('2.1 取引係数表'!M12/'2.1 取引係数表'!M$48,0)</f>
        <v>0.24185543930482495</v>
      </c>
      <c r="N12" s="38">
        <f>IFERROR('2.1 取引係数表'!N12/'2.1 取引係数表'!N$48,0)</f>
        <v>2.4655939461976632E-2</v>
      </c>
      <c r="O12" s="38">
        <f>IFERROR('2.1 取引係数表'!O12/'2.1 取引係数表'!O$48,0)</f>
        <v>6.8511345718790702E-3</v>
      </c>
      <c r="P12" s="38">
        <f>IFERROR('2.1 取引係数表'!P12/'2.1 取引係数表'!P$48,0)</f>
        <v>1.2449591962266932E-2</v>
      </c>
      <c r="Q12" s="38">
        <f>IFERROR('2.1 取引係数表'!Q12/'2.1 取引係数表'!Q$48,0)</f>
        <v>4.663626313837879E-3</v>
      </c>
      <c r="R12" s="38">
        <f>IFERROR('2.1 取引係数表'!R12/'2.1 取引係数表'!R$48,0)</f>
        <v>4.9262850960144879E-3</v>
      </c>
      <c r="S12" s="38">
        <f>IFERROR('2.1 取引係数表'!S12/'2.1 取引係数表'!S$48,0)</f>
        <v>1.9048185302508304E-3</v>
      </c>
      <c r="T12" s="38">
        <f>IFERROR('2.1 取引係数表'!T12/'2.1 取引係数表'!T$48,0)</f>
        <v>6.0569351907934586E-3</v>
      </c>
      <c r="U12" s="38">
        <f>IFERROR('2.1 取引係数表'!U12/'2.1 取引係数表'!U$48,0)</f>
        <v>1.0517575422086908E-2</v>
      </c>
      <c r="V12" s="38">
        <f>IFERROR('2.1 取引係数表'!V12/'2.1 取引係数表'!V$48,0)</f>
        <v>4.1509952783370403E-3</v>
      </c>
      <c r="W12" s="38">
        <f>IFERROR('2.1 取引係数表'!W12/'2.1 取引係数表'!W$48,0)</f>
        <v>0</v>
      </c>
      <c r="X12" s="38">
        <f>IFERROR('2.1 取引係数表'!X12/'2.1 取引係数表'!X$48,0)</f>
        <v>1.7224722039851186E-2</v>
      </c>
      <c r="Y12" s="38">
        <f>IFERROR('2.1 取引係数表'!Y12/'2.1 取引係数表'!Y$48,0)</f>
        <v>8.5597139914231667E-6</v>
      </c>
      <c r="Z12" s="38">
        <f>IFERROR('2.1 取引係数表'!Z12/'2.1 取引係数表'!Z$48,0)</f>
        <v>3.522165427304707E-5</v>
      </c>
      <c r="AA12" s="38">
        <f>IFERROR('2.1 取引係数表'!AA12/'2.1 取引係数表'!AA$48,0)</f>
        <v>2.2688680259176378E-5</v>
      </c>
      <c r="AB12" s="38">
        <f>IFERROR('2.1 取引係数表'!AB12/'2.1 取引係数表'!AB$48,0)</f>
        <v>3.9275924680703185E-4</v>
      </c>
      <c r="AC12" s="38">
        <f>IFERROR('2.1 取引係数表'!AC12/'2.1 取引係数表'!AC$48,0)</f>
        <v>9.3247637983384971E-4</v>
      </c>
      <c r="AD12" s="38">
        <f>IFERROR('2.1 取引係数表'!AD12/'2.1 取引係数表'!AD$48,0)</f>
        <v>1.0829586930842009E-3</v>
      </c>
      <c r="AE12" s="38">
        <f>IFERROR('2.1 取引係数表'!AE12/'2.1 取引係数表'!AE$48,0)</f>
        <v>2.1560390482627629E-3</v>
      </c>
      <c r="AF12" s="38">
        <f>IFERROR('2.1 取引係数表'!AF12/'2.1 取引係数表'!AF$48,0)</f>
        <v>0.10015818706886843</v>
      </c>
      <c r="AG12" s="38">
        <f>IFERROR('2.1 取引係数表'!AG12/'2.1 取引係数表'!AG$48,0)</f>
        <v>1.7958334737582027E-3</v>
      </c>
      <c r="AH12" s="38">
        <f>IFERROR('2.1 取引係数表'!AH12/'2.1 取引係数表'!AH$48,0)</f>
        <v>7.5370512853763054E-3</v>
      </c>
      <c r="AI12" s="38">
        <f>IFERROR('2.1 取引係数表'!AI12/'2.1 取引係数表'!AI$48,0)</f>
        <v>2.5773514723893493E-3</v>
      </c>
      <c r="AJ12" s="38">
        <f>IFERROR('2.1 取引係数表'!AJ12/'2.1 取引係数表'!AJ$48,0)</f>
        <v>1.2123121526234893E-2</v>
      </c>
      <c r="AK12" s="38">
        <f>IFERROR('2.1 取引係数表'!AK12/'2.1 取引係数表'!AK$48,0)</f>
        <v>3.7691360197079006E-2</v>
      </c>
      <c r="AL12" s="39">
        <f>IFERROR('2.1 取引係数表'!AL12/'2.1 取引係数表'!AL$48,0)</f>
        <v>2.7577275410897596E-2</v>
      </c>
    </row>
    <row r="13" spans="1:38">
      <c r="A13" s="12" t="s">
        <v>9</v>
      </c>
      <c r="B13" s="13" t="s">
        <v>65</v>
      </c>
      <c r="C13" s="37">
        <f>IFERROR('2.1 取引係数表'!C13/'2.1 取引係数表'!C$48,0)</f>
        <v>1.4776970056622901E-2</v>
      </c>
      <c r="D13" s="38">
        <f>IFERROR('2.1 取引係数表'!D13/'2.1 取引係数表'!D$48,0)</f>
        <v>1.4483887248979092E-2</v>
      </c>
      <c r="E13" s="38">
        <f>IFERROR('2.1 取引係数表'!E13/'2.1 取引係数表'!E$48,0)</f>
        <v>6.2246278755074422E-2</v>
      </c>
      <c r="F13" s="38">
        <f>IFERROR('2.1 取引係数表'!F13/'2.1 取引係数表'!F$48,0)</f>
        <v>0.12705923589204346</v>
      </c>
      <c r="G13" s="38">
        <f>IFERROR('2.1 取引係数表'!G13/'2.1 取引係数表'!G$48,0)</f>
        <v>9.1857160971411823E-3</v>
      </c>
      <c r="H13" s="38">
        <f>IFERROR('2.1 取引係数表'!H13/'2.1 取引係数表'!H$48,0)</f>
        <v>3.100395818095771E-3</v>
      </c>
      <c r="I13" s="38">
        <f>IFERROR('2.1 取引係数表'!I13/'2.1 取引係数表'!I$48,0)</f>
        <v>7.1368717472224917E-3</v>
      </c>
      <c r="J13" s="38">
        <f>IFERROR('2.1 取引係数表'!J13/'2.1 取引係数表'!J$48,0)</f>
        <v>4.8895250783032636E-3</v>
      </c>
      <c r="K13" s="38">
        <f>IFERROR('2.1 取引係数表'!K13/'2.1 取引係数表'!K$48,0)</f>
        <v>3.6086726032928944E-2</v>
      </c>
      <c r="L13" s="38">
        <f>IFERROR('2.1 取引係数表'!L13/'2.1 取引係数表'!L$48,0)</f>
        <v>0.31051114640315275</v>
      </c>
      <c r="M13" s="38">
        <f>IFERROR('2.1 取引係数表'!M13/'2.1 取引係数表'!M$48,0)</f>
        <v>1.9411068191082556E-3</v>
      </c>
      <c r="N13" s="38">
        <f>IFERROR('2.1 取引係数表'!N13/'2.1 取引係数表'!N$48,0)</f>
        <v>1.2286391418236248E-2</v>
      </c>
      <c r="O13" s="38">
        <f>IFERROR('2.1 取引係数表'!O13/'2.1 取引係数表'!O$48,0)</f>
        <v>1.1067217385343114E-2</v>
      </c>
      <c r="P13" s="38">
        <f>IFERROR('2.1 取引係数表'!P13/'2.1 取引係数表'!P$48,0)</f>
        <v>2.2029082884892633E-2</v>
      </c>
      <c r="Q13" s="38">
        <f>IFERROR('2.1 取引係数表'!Q13/'2.1 取引係数表'!Q$48,0)</f>
        <v>3.6525819318485044E-3</v>
      </c>
      <c r="R13" s="38">
        <f>IFERROR('2.1 取引係数表'!R13/'2.1 取引係数表'!R$48,0)</f>
        <v>3.0148922186794169E-3</v>
      </c>
      <c r="S13" s="38">
        <f>IFERROR('2.1 取引係数表'!S13/'2.1 取引係数表'!S$48,0)</f>
        <v>4.6354254406682057E-4</v>
      </c>
      <c r="T13" s="38">
        <f>IFERROR('2.1 取引係数表'!T13/'2.1 取引係数表'!T$48,0)</f>
        <v>1.7666060973147587E-3</v>
      </c>
      <c r="U13" s="38">
        <f>IFERROR('2.1 取引係数表'!U13/'2.1 取引係数表'!U$48,0)</f>
        <v>8.5010478035664853E-3</v>
      </c>
      <c r="V13" s="38">
        <f>IFERROR('2.1 取引係数表'!V13/'2.1 取引係数表'!V$48,0)</f>
        <v>2.1724923110534373E-2</v>
      </c>
      <c r="W13" s="38">
        <f>IFERROR('2.1 取引係数表'!W13/'2.1 取引係数表'!W$48,0)</f>
        <v>1.2446749558410971E-3</v>
      </c>
      <c r="X13" s="38">
        <f>IFERROR('2.1 取引係数表'!X13/'2.1 取引係数表'!X$48,0)</f>
        <v>1.9567967461448541E-2</v>
      </c>
      <c r="Y13" s="38">
        <f>IFERROR('2.1 取引係数表'!Y13/'2.1 取引係数表'!Y$48,0)</f>
        <v>1.3049997289423902E-2</v>
      </c>
      <c r="Z13" s="38">
        <f>IFERROR('2.1 取引係数表'!Z13/'2.1 取引係数表'!Z$48,0)</f>
        <v>2.0707397574695591E-3</v>
      </c>
      <c r="AA13" s="38">
        <f>IFERROR('2.1 取引係数表'!AA13/'2.1 取引係数表'!AA$48,0)</f>
        <v>7.0096080590192282E-4</v>
      </c>
      <c r="AB13" s="38">
        <f>IFERROR('2.1 取引係数表'!AB13/'2.1 取引係数表'!AB$48,0)</f>
        <v>6.9981061190245594E-2</v>
      </c>
      <c r="AC13" s="38">
        <f>IFERROR('2.1 取引係数表'!AC13/'2.1 取引係数表'!AC$48,0)</f>
        <v>5.1247668809050418E-3</v>
      </c>
      <c r="AD13" s="38">
        <f>IFERROR('2.1 取引係数表'!AD13/'2.1 取引係数表'!AD$48,0)</f>
        <v>1.6704715863784393E-2</v>
      </c>
      <c r="AE13" s="38">
        <f>IFERROR('2.1 取引係数表'!AE13/'2.1 取引係数表'!AE$48,0)</f>
        <v>7.9465439207398979E-3</v>
      </c>
      <c r="AF13" s="38">
        <f>IFERROR('2.1 取引係数表'!AF13/'2.1 取引係数表'!AF$48,0)</f>
        <v>4.923222965164834E-3</v>
      </c>
      <c r="AG13" s="38">
        <f>IFERROR('2.1 取引係数表'!AG13/'2.1 取引係数表'!AG$48,0)</f>
        <v>7.0292677525120003E-3</v>
      </c>
      <c r="AH13" s="38">
        <f>IFERROR('2.1 取引係数表'!AH13/'2.1 取引係数表'!AH$48,0)</f>
        <v>4.684181557782139E-3</v>
      </c>
      <c r="AI13" s="38">
        <f>IFERROR('2.1 取引係数表'!AI13/'2.1 取引係数表'!AI$48,0)</f>
        <v>5.2557351224963604E-3</v>
      </c>
      <c r="AJ13" s="38">
        <f>IFERROR('2.1 取引係数表'!AJ13/'2.1 取引係数表'!AJ$48,0)</f>
        <v>1.3545407527735488E-2</v>
      </c>
      <c r="AK13" s="38">
        <f>IFERROR('2.1 取引係数表'!AK13/'2.1 取引係数表'!AK$48,0)</f>
        <v>0</v>
      </c>
      <c r="AL13" s="39">
        <f>IFERROR('2.1 取引係数表'!AL13/'2.1 取引係数表'!AL$48,0)</f>
        <v>2.5837824797963448E-3</v>
      </c>
    </row>
    <row r="14" spans="1:38">
      <c r="A14" s="12" t="s">
        <v>10</v>
      </c>
      <c r="B14" s="13" t="s">
        <v>66</v>
      </c>
      <c r="C14" s="37">
        <f>IFERROR('2.1 取引係数表'!C14/'2.1 取引係数表'!C$48,0)</f>
        <v>4.4537991741463298E-3</v>
      </c>
      <c r="D14" s="38">
        <f>IFERROR('2.1 取引係数表'!D14/'2.1 取引係数表'!D$48,0)</f>
        <v>1.0706146857745898E-3</v>
      </c>
      <c r="E14" s="38">
        <f>IFERROR('2.1 取引係数表'!E14/'2.1 取引係数表'!E$48,0)</f>
        <v>1.3080739738385205E-2</v>
      </c>
      <c r="F14" s="38">
        <f>IFERROR('2.1 取引係数表'!F14/'2.1 取引係数表'!F$48,0)</f>
        <v>9.7266035751840171E-3</v>
      </c>
      <c r="G14" s="38">
        <f>IFERROR('2.1 取引係数表'!G14/'2.1 取引係数表'!G$48,0)</f>
        <v>5.3389679598176025E-2</v>
      </c>
      <c r="H14" s="38">
        <f>IFERROR('2.1 取引係数表'!H14/'2.1 取引係数表'!H$48,0)</f>
        <v>1.0938777266273717E-2</v>
      </c>
      <c r="I14" s="38">
        <f>IFERROR('2.1 取引係数表'!I14/'2.1 取引係数表'!I$48,0)</f>
        <v>7.6670067891487625E-3</v>
      </c>
      <c r="J14" s="38">
        <f>IFERROR('2.1 取引係数表'!J14/'2.1 取引係数表'!J$48,0)</f>
        <v>5.5572540103216557E-2</v>
      </c>
      <c r="K14" s="38">
        <f>IFERROR('2.1 取引係数表'!K14/'2.1 取引係数表'!K$48,0)</f>
        <v>3.4984373773968027E-3</v>
      </c>
      <c r="L14" s="38">
        <f>IFERROR('2.1 取引係数表'!L14/'2.1 取引係数表'!L$48,0)</f>
        <v>1.3528615963766836E-3</v>
      </c>
      <c r="M14" s="38">
        <f>IFERROR('2.1 取引係数表'!M14/'2.1 取引係数表'!M$48,0)</f>
        <v>0.16682519039022717</v>
      </c>
      <c r="N14" s="38">
        <f>IFERROR('2.1 取引係数表'!N14/'2.1 取引係数表'!N$48,0)</f>
        <v>1.3512951644422269E-3</v>
      </c>
      <c r="O14" s="38">
        <f>IFERROR('2.1 取引係数表'!O14/'2.1 取引係数表'!O$48,0)</f>
        <v>6.3412627682182766E-4</v>
      </c>
      <c r="P14" s="38">
        <f>IFERROR('2.1 取引係数表'!P14/'2.1 取引係数表'!P$48,0)</f>
        <v>8.1208753626901364E-4</v>
      </c>
      <c r="Q14" s="38">
        <f>IFERROR('2.1 取引係数表'!Q14/'2.1 取引係数表'!Q$48,0)</f>
        <v>1.478446647699116E-2</v>
      </c>
      <c r="R14" s="38">
        <f>IFERROR('2.1 取引係数表'!R14/'2.1 取引係数表'!R$48,0)</f>
        <v>1.3174548053163126E-2</v>
      </c>
      <c r="S14" s="38">
        <f>IFERROR('2.1 取引係数表'!S14/'2.1 取引係数表'!S$48,0)</f>
        <v>3.2447978084677444E-3</v>
      </c>
      <c r="T14" s="38">
        <f>IFERROR('2.1 取引係数表'!T14/'2.1 取引係数表'!T$48,0)</f>
        <v>7.8235412881082177E-3</v>
      </c>
      <c r="U14" s="38">
        <f>IFERROR('2.1 取引係数表'!U14/'2.1 取引係数表'!U$48,0)</f>
        <v>3.1275947965679493E-2</v>
      </c>
      <c r="V14" s="38">
        <f>IFERROR('2.1 取引係数表'!V14/'2.1 取引係数表'!V$48,0)</f>
        <v>1.2064065451627909E-2</v>
      </c>
      <c r="W14" s="38">
        <f>IFERROR('2.1 取引係数表'!W14/'2.1 取引係数表'!W$48,0)</f>
        <v>3.0305129359609323E-5</v>
      </c>
      <c r="X14" s="38">
        <f>IFERROR('2.1 取引係数表'!X14/'2.1 取引係数表'!X$48,0)</f>
        <v>2.7691929948171042E-2</v>
      </c>
      <c r="Y14" s="38">
        <f>IFERROR('2.1 取引係数表'!Y14/'2.1 取引係数表'!Y$48,0)</f>
        <v>7.5710670254137908E-3</v>
      </c>
      <c r="Z14" s="38">
        <f>IFERROR('2.1 取引係数表'!Z14/'2.1 取引係数表'!Z$48,0)</f>
        <v>2.2497831666908816E-3</v>
      </c>
      <c r="AA14" s="38">
        <f>IFERROR('2.1 取引係数表'!AA14/'2.1 取引係数表'!AA$48,0)</f>
        <v>3.7555736534268264E-4</v>
      </c>
      <c r="AB14" s="38">
        <f>IFERROR('2.1 取引係数表'!AB14/'2.1 取引係数表'!AB$48,0)</f>
        <v>3.1975949151043692E-3</v>
      </c>
      <c r="AC14" s="38">
        <f>IFERROR('2.1 取引係数表'!AC14/'2.1 取引係数表'!AC$48,0)</f>
        <v>1.0866047070791141E-3</v>
      </c>
      <c r="AD14" s="38">
        <f>IFERROR('2.1 取引係数表'!AD14/'2.1 取引係数表'!AD$48,0)</f>
        <v>2.2907541231233525E-3</v>
      </c>
      <c r="AE14" s="38">
        <f>IFERROR('2.1 取引係数表'!AE14/'2.1 取引係数表'!AE$48,0)</f>
        <v>1.5930732967719304E-3</v>
      </c>
      <c r="AF14" s="38">
        <f>IFERROR('2.1 取引係数表'!AF14/'2.1 取引係数表'!AF$48,0)</f>
        <v>1.870582873623421E-3</v>
      </c>
      <c r="AG14" s="38">
        <f>IFERROR('2.1 取引係数表'!AG14/'2.1 取引係数表'!AG$48,0)</f>
        <v>4.4679181331035182E-3</v>
      </c>
      <c r="AH14" s="38">
        <f>IFERROR('2.1 取引係数表'!AH14/'2.1 取引係数表'!AH$48,0)</f>
        <v>2.448569098521983E-2</v>
      </c>
      <c r="AI14" s="38">
        <f>IFERROR('2.1 取引係数表'!AI14/'2.1 取引係数表'!AI$48,0)</f>
        <v>1.4371311810043011E-3</v>
      </c>
      <c r="AJ14" s="38">
        <f>IFERROR('2.1 取引係数表'!AJ14/'2.1 取引係数表'!AJ$48,0)</f>
        <v>4.4544322146868789E-3</v>
      </c>
      <c r="AK14" s="38">
        <f>IFERROR('2.1 取引係数表'!AK14/'2.1 取引係数表'!AK$48,0)</f>
        <v>4.7545310575400318E-2</v>
      </c>
      <c r="AL14" s="39">
        <f>IFERROR('2.1 取引係数表'!AL14/'2.1 取引係数表'!AL$48,0)</f>
        <v>2.2942972683007344E-2</v>
      </c>
    </row>
    <row r="15" spans="1:38">
      <c r="A15" s="12" t="s">
        <v>11</v>
      </c>
      <c r="B15" s="13" t="s">
        <v>67</v>
      </c>
      <c r="C15" s="37">
        <f>IFERROR('2.1 取引係数表'!C15/'2.1 取引係数表'!C$48,0)</f>
        <v>2.0739064856711916E-3</v>
      </c>
      <c r="D15" s="38">
        <f>IFERROR('2.1 取引係数表'!D15/'2.1 取引係数表'!D$48,0)</f>
        <v>2.2941743266598351E-4</v>
      </c>
      <c r="E15" s="38">
        <f>IFERROR('2.1 取引係数表'!E15/'2.1 取引係数表'!E$48,0)</f>
        <v>0</v>
      </c>
      <c r="F15" s="38">
        <f>IFERROR('2.1 取引係数表'!F15/'2.1 取引係数表'!F$48,0)</f>
        <v>0</v>
      </c>
      <c r="G15" s="38">
        <f>IFERROR('2.1 取引係数表'!G15/'2.1 取引係数表'!G$48,0)</f>
        <v>4.3444549995530826E-4</v>
      </c>
      <c r="H15" s="38">
        <f>IFERROR('2.1 取引係数表'!H15/'2.1 取引係数表'!H$48,0)</f>
        <v>2.1511853031020093E-5</v>
      </c>
      <c r="I15" s="38">
        <f>IFERROR('2.1 取引係数表'!I15/'2.1 取引係数表'!I$48,0)</f>
        <v>2.1319409212948977E-3</v>
      </c>
      <c r="J15" s="38">
        <f>IFERROR('2.1 取引係数表'!J15/'2.1 取引係数表'!J$48,0)</f>
        <v>2.834507291770008E-5</v>
      </c>
      <c r="K15" s="38">
        <f>IFERROR('2.1 取引係数表'!K15/'2.1 取引係数表'!K$48,0)</f>
        <v>1.0736451688838108E-3</v>
      </c>
      <c r="L15" s="38">
        <f>IFERROR('2.1 取引係数表'!L15/'2.1 取引係数表'!L$48,0)</f>
        <v>2.0645844362096346E-2</v>
      </c>
      <c r="M15" s="38">
        <f>IFERROR('2.1 取引係数表'!M15/'2.1 取引係数表'!M$48,0)</f>
        <v>3.995444869331159E-3</v>
      </c>
      <c r="N15" s="38">
        <f>IFERROR('2.1 取引係数表'!N15/'2.1 取引係数表'!N$48,0)</f>
        <v>0.17779925990603301</v>
      </c>
      <c r="O15" s="38">
        <f>IFERROR('2.1 取引係数表'!O15/'2.1 取引係数表'!O$48,0)</f>
        <v>8.0122712003839031E-4</v>
      </c>
      <c r="P15" s="38">
        <f>IFERROR('2.1 取引係数表'!P15/'2.1 取引係数表'!P$48,0)</f>
        <v>3.5584419037168712E-2</v>
      </c>
      <c r="Q15" s="38">
        <f>IFERROR('2.1 取引係数表'!Q15/'2.1 取引係数表'!Q$48,0)</f>
        <v>3.1873455709844991E-3</v>
      </c>
      <c r="R15" s="38">
        <f>IFERROR('2.1 取引係数表'!R15/'2.1 取引係数表'!R$48,0)</f>
        <v>3.5487046438811031E-3</v>
      </c>
      <c r="S15" s="38">
        <f>IFERROR('2.1 取引係数表'!S15/'2.1 取引係数表'!S$48,0)</f>
        <v>2.836307823078693E-3</v>
      </c>
      <c r="T15" s="38">
        <f>IFERROR('2.1 取引係数表'!T15/'2.1 取引係数表'!T$48,0)</f>
        <v>1.3628104179285283E-3</v>
      </c>
      <c r="U15" s="38">
        <f>IFERROR('2.1 取引係数表'!U15/'2.1 取引係数表'!U$48,0)</f>
        <v>2.7282432485864535E-3</v>
      </c>
      <c r="V15" s="38">
        <f>IFERROR('2.1 取引係数表'!V15/'2.1 取引係数表'!V$48,0)</f>
        <v>6.1673544185310673E-2</v>
      </c>
      <c r="W15" s="38">
        <f>IFERROR('2.1 取引係数表'!W15/'2.1 取引係数表'!W$48,0)</f>
        <v>1.4286703840958682E-4</v>
      </c>
      <c r="X15" s="38">
        <f>IFERROR('2.1 取引係数表'!X15/'2.1 取引係数表'!X$48,0)</f>
        <v>3.0051188436430792E-3</v>
      </c>
      <c r="Y15" s="38">
        <f>IFERROR('2.1 取引係数表'!Y15/'2.1 取引係数表'!Y$48,0)</f>
        <v>4.993166494996847E-4</v>
      </c>
      <c r="Z15" s="38">
        <f>IFERROR('2.1 取引係数表'!Z15/'2.1 取引係数表'!Z$48,0)</f>
        <v>1.7610827136523535E-5</v>
      </c>
      <c r="AA15" s="38">
        <f>IFERROR('2.1 取引係数表'!AA15/'2.1 取引係数表'!AA$48,0)</f>
        <v>5.6721700647940946E-5</v>
      </c>
      <c r="AB15" s="38">
        <f>IFERROR('2.1 取引係数表'!AB15/'2.1 取引係数表'!AB$48,0)</f>
        <v>2.87886358916149E-5</v>
      </c>
      <c r="AC15" s="38">
        <f>IFERROR('2.1 取引係数表'!AC15/'2.1 取引係数表'!AC$48,0)</f>
        <v>0</v>
      </c>
      <c r="AD15" s="38">
        <f>IFERROR('2.1 取引係数表'!AD15/'2.1 取引係数表'!AD$48,0)</f>
        <v>3.183336792351253E-4</v>
      </c>
      <c r="AE15" s="38">
        <f>IFERROR('2.1 取引係数表'!AE15/'2.1 取引係数表'!AE$48,0)</f>
        <v>1.0694638136224022E-3</v>
      </c>
      <c r="AF15" s="38">
        <f>IFERROR('2.1 取引係数表'!AF15/'2.1 取引係数表'!AF$48,0)</f>
        <v>1.1072339029730553E-3</v>
      </c>
      <c r="AG15" s="38">
        <f>IFERROR('2.1 取引係数表'!AG15/'2.1 取引係数表'!AG$48,0)</f>
        <v>3.8035078934825207E-4</v>
      </c>
      <c r="AH15" s="38">
        <f>IFERROR('2.1 取引係数表'!AH15/'2.1 取引係数表'!AH$48,0)</f>
        <v>3.8239981096135946E-3</v>
      </c>
      <c r="AI15" s="38">
        <f>IFERROR('2.1 取引係数表'!AI15/'2.1 取引係数表'!AI$48,0)</f>
        <v>2.2598217709909815E-3</v>
      </c>
      <c r="AJ15" s="38">
        <f>IFERROR('2.1 取引係数表'!AJ15/'2.1 取引係数表'!AJ$48,0)</f>
        <v>8.6320558861879826E-4</v>
      </c>
      <c r="AK15" s="38">
        <f>IFERROR('2.1 取引係数表'!AK15/'2.1 取引係数表'!AK$48,0)</f>
        <v>5.0325532289283827E-3</v>
      </c>
      <c r="AL15" s="39">
        <f>IFERROR('2.1 取引係数表'!AL15/'2.1 取引係数表'!AL$48,0)</f>
        <v>9.5606300112365972E-3</v>
      </c>
    </row>
    <row r="16" spans="1:38">
      <c r="A16" s="12" t="s">
        <v>12</v>
      </c>
      <c r="B16" s="13" t="s">
        <v>68</v>
      </c>
      <c r="C16" s="37">
        <f>IFERROR('2.1 取引係数表'!C16/'2.1 取引係数表'!C$48,0)</f>
        <v>3.7089236703508645E-5</v>
      </c>
      <c r="D16" s="38">
        <f>IFERROR('2.1 取引係数表'!D16/'2.1 取引係数表'!D$48,0)</f>
        <v>0</v>
      </c>
      <c r="E16" s="38">
        <f>IFERROR('2.1 取引係数表'!E16/'2.1 取引係数表'!E$48,0)</f>
        <v>0</v>
      </c>
      <c r="F16" s="38">
        <f>IFERROR('2.1 取引係数表'!F16/'2.1 取引係数表'!F$48,0)</f>
        <v>8.762705923589205E-5</v>
      </c>
      <c r="G16" s="38">
        <f>IFERROR('2.1 取引係数表'!G16/'2.1 取引係数表'!G$48,0)</f>
        <v>0</v>
      </c>
      <c r="H16" s="38">
        <f>IFERROR('2.1 取引係数表'!H16/'2.1 取引係数表'!H$48,0)</f>
        <v>1.3444908144387558E-6</v>
      </c>
      <c r="I16" s="38">
        <f>IFERROR('2.1 取引係数表'!I16/'2.1 取引係数表'!I$48,0)</f>
        <v>1.5391017346246586E-3</v>
      </c>
      <c r="J16" s="38">
        <f>IFERROR('2.1 取引係数表'!J16/'2.1 取引係数表'!J$48,0)</f>
        <v>0</v>
      </c>
      <c r="K16" s="38">
        <f>IFERROR('2.1 取引係数表'!K16/'2.1 取引係数表'!K$48,0)</f>
        <v>1.9138060051404828E-6</v>
      </c>
      <c r="L16" s="38">
        <f>IFERROR('2.1 取引係数表'!L16/'2.1 取引係数表'!L$48,0)</f>
        <v>0</v>
      </c>
      <c r="M16" s="38">
        <f>IFERROR('2.1 取引係数表'!M16/'2.1 取引係数表'!M$48,0)</f>
        <v>3.4066424675349882E-3</v>
      </c>
      <c r="N16" s="38">
        <f>IFERROR('2.1 取引係数表'!N16/'2.1 取引係数表'!N$48,0)</f>
        <v>1.0706415533657644E-3</v>
      </c>
      <c r="O16" s="38">
        <f>IFERROR('2.1 取引係数表'!O16/'2.1 取引係数表'!O$48,0)</f>
        <v>0.57541818057174199</v>
      </c>
      <c r="P16" s="38">
        <f>IFERROR('2.1 取引係数表'!P16/'2.1 取引係数表'!P$48,0)</f>
        <v>4.6042462993823544E-4</v>
      </c>
      <c r="Q16" s="38">
        <f>IFERROR('2.1 取引係数表'!Q16/'2.1 取引係数表'!Q$48,0)</f>
        <v>0.18595332734966022</v>
      </c>
      <c r="R16" s="38">
        <f>IFERROR('2.1 取引係数表'!R16/'2.1 取引係数表'!R$48,0)</f>
        <v>0.14662765435358471</v>
      </c>
      <c r="S16" s="38">
        <f>IFERROR('2.1 取引係数表'!S16/'2.1 取引係数表'!S$48,0)</f>
        <v>3.2690209342859629E-3</v>
      </c>
      <c r="T16" s="38">
        <f>IFERROR('2.1 取引係数表'!T16/'2.1 取引係数表'!T$48,0)</f>
        <v>5.0928730062588329E-2</v>
      </c>
      <c r="U16" s="38">
        <f>IFERROR('2.1 取引係数表'!U16/'2.1 取引係数表'!U$48,0)</f>
        <v>2.174686647423985E-3</v>
      </c>
      <c r="V16" s="38">
        <f>IFERROR('2.1 取引係数表'!V16/'2.1 取引係数表'!V$48,0)</f>
        <v>2.8004150995278337E-2</v>
      </c>
      <c r="W16" s="38">
        <f>IFERROR('2.1 取引係数表'!W16/'2.1 取引係数表'!W$48,0)</f>
        <v>0</v>
      </c>
      <c r="X16" s="38">
        <f>IFERROR('2.1 取引係数表'!X16/'2.1 取引係数表'!X$48,0)</f>
        <v>5.1775582208415396E-4</v>
      </c>
      <c r="Y16" s="38">
        <f>IFERROR('2.1 取引係数表'!Y16/'2.1 取引係数表'!Y$48,0)</f>
        <v>0</v>
      </c>
      <c r="Z16" s="38">
        <f>IFERROR('2.1 取引係数表'!Z16/'2.1 取引係数表'!Z$48,0)</f>
        <v>0</v>
      </c>
      <c r="AA16" s="38">
        <f>IFERROR('2.1 取引係数表'!AA16/'2.1 取引係数表'!AA$48,0)</f>
        <v>0</v>
      </c>
      <c r="AB16" s="38">
        <f>IFERROR('2.1 取引係数表'!AB16/'2.1 取引係数表'!AB$48,0)</f>
        <v>2.6937937870011086E-4</v>
      </c>
      <c r="AC16" s="38">
        <f>IFERROR('2.1 取引係数表'!AC16/'2.1 取引係数表'!AC$48,0)</f>
        <v>0</v>
      </c>
      <c r="AD16" s="38">
        <f>IFERROR('2.1 取引係数表'!AD16/'2.1 取引係数表'!AD$48,0)</f>
        <v>7.8022960596844442E-6</v>
      </c>
      <c r="AE16" s="38">
        <f>IFERROR('2.1 取引係数表'!AE16/'2.1 取引係数表'!AE$48,0)</f>
        <v>0</v>
      </c>
      <c r="AF16" s="38">
        <f>IFERROR('2.1 取引係数表'!AF16/'2.1 取引係数表'!AF$48,0)</f>
        <v>6.8021195404488036E-6</v>
      </c>
      <c r="AG16" s="38">
        <f>IFERROR('2.1 取引係数表'!AG16/'2.1 取引係数表'!AG$48,0)</f>
        <v>0</v>
      </c>
      <c r="AH16" s="38">
        <f>IFERROR('2.1 取引係数表'!AH16/'2.1 取引係数表'!AH$48,0)</f>
        <v>1.6281529253441454E-4</v>
      </c>
      <c r="AI16" s="38">
        <f>IFERROR('2.1 取引係数表'!AI16/'2.1 取引係数表'!AI$48,0)</f>
        <v>2.0618811779114793E-5</v>
      </c>
      <c r="AJ16" s="38">
        <f>IFERROR('2.1 取引係数表'!AJ16/'2.1 取引係数表'!AJ$48,0)</f>
        <v>5.2812156265707061E-5</v>
      </c>
      <c r="AK16" s="38">
        <f>IFERROR('2.1 取引係数表'!AK16/'2.1 取引係数表'!AK$48,0)</f>
        <v>3.5192679922576104E-5</v>
      </c>
      <c r="AL16" s="39">
        <f>IFERROR('2.1 取引係数表'!AL16/'2.1 取引係数表'!AL$48,0)</f>
        <v>4.7663486138356158E-2</v>
      </c>
    </row>
    <row r="17" spans="1:38">
      <c r="A17" s="12" t="s">
        <v>13</v>
      </c>
      <c r="B17" s="13" t="s">
        <v>69</v>
      </c>
      <c r="C17" s="37">
        <f>IFERROR('2.1 取引係数表'!C17/'2.1 取引係数表'!C$48,0)</f>
        <v>0</v>
      </c>
      <c r="D17" s="38">
        <f>IFERROR('2.1 取引係数表'!D17/'2.1 取引係数表'!D$48,0)</f>
        <v>0</v>
      </c>
      <c r="E17" s="38">
        <f>IFERROR('2.1 取引係数表'!E17/'2.1 取引係数表'!E$48,0)</f>
        <v>0</v>
      </c>
      <c r="F17" s="38">
        <f>IFERROR('2.1 取引係数表'!F17/'2.1 取引係数表'!F$48,0)</f>
        <v>0</v>
      </c>
      <c r="G17" s="38">
        <f>IFERROR('2.1 取引係数表'!G17/'2.1 取引係数表'!G$48,0)</f>
        <v>6.7210866819242268E-5</v>
      </c>
      <c r="H17" s="38">
        <f>IFERROR('2.1 取引係数表'!H17/'2.1 取引係数表'!H$48,0)</f>
        <v>0</v>
      </c>
      <c r="I17" s="38">
        <f>IFERROR('2.1 取引係数表'!I17/'2.1 取引係数表'!I$48,0)</f>
        <v>1.0317681998780119E-3</v>
      </c>
      <c r="J17" s="38">
        <f>IFERROR('2.1 取引係数表'!J17/'2.1 取引係数表'!J$48,0)</f>
        <v>2.2190142798428065E-3</v>
      </c>
      <c r="K17" s="38">
        <f>IFERROR('2.1 取引係数表'!K17/'2.1 取引係数表'!K$48,0)</f>
        <v>5.7414180154214486E-5</v>
      </c>
      <c r="L17" s="38">
        <f>IFERROR('2.1 取引係数表'!L17/'2.1 取引係数表'!L$48,0)</f>
        <v>0</v>
      </c>
      <c r="M17" s="38">
        <f>IFERROR('2.1 取引係数表'!M17/'2.1 取引係数表'!M$48,0)</f>
        <v>1.750231315229277E-3</v>
      </c>
      <c r="N17" s="38">
        <f>IFERROR('2.1 取引係数表'!N17/'2.1 取引係数表'!N$48,0)</f>
        <v>2.2660180449877343E-3</v>
      </c>
      <c r="O17" s="38">
        <f>IFERROR('2.1 取引係数表'!O17/'2.1 取引係数表'!O$48,0)</f>
        <v>2.1547439500925483E-2</v>
      </c>
      <c r="P17" s="38">
        <f>IFERROR('2.1 取引係数表'!P17/'2.1 取引係数表'!P$48,0)</f>
        <v>0.3701318554629201</v>
      </c>
      <c r="Q17" s="38">
        <f>IFERROR('2.1 取引係数表'!Q17/'2.1 取引係数表'!Q$48,0)</f>
        <v>8.6976674071173363E-2</v>
      </c>
      <c r="R17" s="38">
        <f>IFERROR('2.1 取引係数表'!R17/'2.1 取引係数表'!R$48,0)</f>
        <v>2.7423895854917817E-2</v>
      </c>
      <c r="S17" s="38">
        <f>IFERROR('2.1 取引係数表'!S17/'2.1 取引係数表'!S$48,0)</f>
        <v>1.1121717904083029E-2</v>
      </c>
      <c r="T17" s="38">
        <f>IFERROR('2.1 取引係数表'!T17/'2.1 取引係数表'!T$48,0)</f>
        <v>1.5293761356753482E-2</v>
      </c>
      <c r="U17" s="38">
        <f>IFERROR('2.1 取引係数表'!U17/'2.1 取引係数表'!U$48,0)</f>
        <v>7.8684116879522356E-3</v>
      </c>
      <c r="V17" s="38">
        <f>IFERROR('2.1 取引係数表'!V17/'2.1 取引係数表'!V$48,0)</f>
        <v>1.2606482257508612E-2</v>
      </c>
      <c r="W17" s="38">
        <f>IFERROR('2.1 取引係数表'!W17/'2.1 取引係数表'!W$48,0)</f>
        <v>6.4398399889169808E-4</v>
      </c>
      <c r="X17" s="38">
        <f>IFERROR('2.1 取引係数表'!X17/'2.1 取引係数表'!X$48,0)</f>
        <v>1.1742915552424111E-4</v>
      </c>
      <c r="Y17" s="38">
        <f>IFERROR('2.1 取引係数表'!Y17/'2.1 取引係数表'!Y$48,0)</f>
        <v>1.1412951988564223E-5</v>
      </c>
      <c r="Z17" s="38">
        <f>IFERROR('2.1 取引係数表'!Z17/'2.1 取引係数表'!Z$48,0)</f>
        <v>0</v>
      </c>
      <c r="AA17" s="38">
        <f>IFERROR('2.1 取引係数表'!AA17/'2.1 取引係数表'!AA$48,0)</f>
        <v>0</v>
      </c>
      <c r="AB17" s="38">
        <f>IFERROR('2.1 取引係数表'!AB17/'2.1 取引係数表'!AB$48,0)</f>
        <v>4.1126622702306998E-6</v>
      </c>
      <c r="AC17" s="38">
        <f>IFERROR('2.1 取引係数表'!AC17/'2.1 取引係数表'!AC$48,0)</f>
        <v>7.70641636226322E-6</v>
      </c>
      <c r="AD17" s="38">
        <f>IFERROR('2.1 取引係数表'!AD17/'2.1 取引係数表'!AD$48,0)</f>
        <v>7.3341582961033777E-5</v>
      </c>
      <c r="AE17" s="38">
        <f>IFERROR('2.1 取引係数表'!AE17/'2.1 取引係数表'!AE$48,0)</f>
        <v>2.0533705221550124E-5</v>
      </c>
      <c r="AF17" s="38">
        <f>IFERROR('2.1 取引係数表'!AF17/'2.1 取引係数表'!AF$48,0)</f>
        <v>9.3869249658193495E-4</v>
      </c>
      <c r="AG17" s="38">
        <f>IFERROR('2.1 取引係数表'!AG17/'2.1 取引係数表'!AG$48,0)</f>
        <v>1.2036417384438357E-4</v>
      </c>
      <c r="AH17" s="38">
        <f>IFERROR('2.1 取引係数表'!AH17/'2.1 取引係数表'!AH$48,0)</f>
        <v>3.6309251078471208E-4</v>
      </c>
      <c r="AI17" s="38">
        <f>IFERROR('2.1 取引係数表'!AI17/'2.1 取引係数表'!AI$48,0)</f>
        <v>3.3196286964374817E-4</v>
      </c>
      <c r="AJ17" s="38">
        <f>IFERROR('2.1 取引係数表'!AJ17/'2.1 取引係数表'!AJ$48,0)</f>
        <v>2.2945971343031344E-4</v>
      </c>
      <c r="AK17" s="38">
        <f>IFERROR('2.1 取引係数表'!AK17/'2.1 取引係数表'!AK$48,0)</f>
        <v>1.1613584374450113E-3</v>
      </c>
      <c r="AL17" s="39">
        <f>IFERROR('2.1 取引係数表'!AL17/'2.1 取引係数表'!AL$48,0)</f>
        <v>1.1046146228121966E-2</v>
      </c>
    </row>
    <row r="18" spans="1:38">
      <c r="A18" s="12" t="s">
        <v>14</v>
      </c>
      <c r="B18" s="13" t="s">
        <v>70</v>
      </c>
      <c r="C18" s="37">
        <f>IFERROR('2.1 取引係数表'!C18/'2.1 取引係数表'!C$48,0)</f>
        <v>1.5484756323714858E-3</v>
      </c>
      <c r="D18" s="38">
        <f>IFERROR('2.1 取引係数表'!D18/'2.1 取引係数表'!D$48,0)</f>
        <v>5.5824908615389318E-4</v>
      </c>
      <c r="E18" s="38">
        <f>IFERROR('2.1 取引係数表'!E18/'2.1 取引係数表'!E$48,0)</f>
        <v>0</v>
      </c>
      <c r="F18" s="38">
        <f>IFERROR('2.1 取引係数表'!F18/'2.1 取引係数表'!F$48,0)</f>
        <v>3.3298282509638975E-2</v>
      </c>
      <c r="G18" s="38">
        <f>IFERROR('2.1 取引係数表'!G18/'2.1 取引係数表'!G$48,0)</f>
        <v>3.8940729023107375E-4</v>
      </c>
      <c r="H18" s="38">
        <f>IFERROR('2.1 取引係数表'!H18/'2.1 取引係数表'!H$48,0)</f>
        <v>3.4607193563653575E-3</v>
      </c>
      <c r="I18" s="38">
        <f>IFERROR('2.1 取引係数表'!I18/'2.1 取引係数表'!I$48,0)</f>
        <v>1.6878815689717091E-2</v>
      </c>
      <c r="J18" s="38">
        <f>IFERROR('2.1 取引係数表'!J18/'2.1 取引係数表'!J$48,0)</f>
        <v>7.1672541520470209E-4</v>
      </c>
      <c r="K18" s="38">
        <f>IFERROR('2.1 取引係数表'!K18/'2.1 取引係数表'!K$48,0)</f>
        <v>2.1059521280565874E-2</v>
      </c>
      <c r="L18" s="38">
        <f>IFERROR('2.1 取引係数表'!L18/'2.1 取引係数表'!L$48,0)</f>
        <v>2.5880830539380035E-3</v>
      </c>
      <c r="M18" s="38">
        <f>IFERROR('2.1 取引係数表'!M18/'2.1 取引係数表'!M$48,0)</f>
        <v>1.9032552361356446E-2</v>
      </c>
      <c r="N18" s="38">
        <f>IFERROR('2.1 取引係数表'!N18/'2.1 取引係数表'!N$48,0)</f>
        <v>1.1018252879298159E-3</v>
      </c>
      <c r="O18" s="38">
        <f>IFERROR('2.1 取引係数表'!O18/'2.1 取引係数表'!O$48,0)</f>
        <v>2.1423185027764447E-5</v>
      </c>
      <c r="P18" s="38">
        <f>IFERROR('2.1 取引係数表'!P18/'2.1 取引係数表'!P$48,0)</f>
        <v>4.228414121138808E-3</v>
      </c>
      <c r="Q18" s="38">
        <f>IFERROR('2.1 取引係数表'!Q18/'2.1 取引係数表'!Q$48,0)</f>
        <v>8.1479607572696428E-2</v>
      </c>
      <c r="R18" s="38">
        <f>IFERROR('2.1 取引係数表'!R18/'2.1 取引係数表'!R$48,0)</f>
        <v>5.9865915502659017E-2</v>
      </c>
      <c r="S18" s="38">
        <f>IFERROR('2.1 取引係数表'!S18/'2.1 取引係数表'!S$48,0)</f>
        <v>7.5278868735982243E-3</v>
      </c>
      <c r="T18" s="38">
        <f>IFERROR('2.1 取引係数表'!T18/'2.1 取引係数表'!T$48,0)</f>
        <v>5.0474459923278824E-3</v>
      </c>
      <c r="U18" s="38">
        <f>IFERROR('2.1 取引係数表'!U18/'2.1 取引係数表'!U$48,0)</f>
        <v>1.249456328338144E-2</v>
      </c>
      <c r="V18" s="38">
        <f>IFERROR('2.1 取引係数表'!V18/'2.1 取引係数表'!V$48,0)</f>
        <v>0.10547370126017738</v>
      </c>
      <c r="W18" s="38">
        <f>IFERROR('2.1 取引係数表'!W18/'2.1 取引係数表'!W$48,0)</f>
        <v>8.6802549094309566E-4</v>
      </c>
      <c r="X18" s="38">
        <f>IFERROR('2.1 取引係数表'!X18/'2.1 取引係数表'!X$48,0)</f>
        <v>6.5653573315825717E-4</v>
      </c>
      <c r="Y18" s="38">
        <f>IFERROR('2.1 取引係数表'!Y18/'2.1 取引係数表'!Y$48,0)</f>
        <v>2.4816037480134331E-3</v>
      </c>
      <c r="Z18" s="38">
        <f>IFERROR('2.1 取引係数表'!Z18/'2.1 取引係数表'!Z$48,0)</f>
        <v>5.8702757121745115E-5</v>
      </c>
      <c r="AA18" s="38">
        <f>IFERROR('2.1 取引係数表'!AA18/'2.1 取引係数表'!AA$48,0)</f>
        <v>3.1107374776397084E-4</v>
      </c>
      <c r="AB18" s="38">
        <f>IFERROR('2.1 取引係数表'!AB18/'2.1 取引係数表'!AB$48,0)</f>
        <v>1.7067548421457405E-3</v>
      </c>
      <c r="AC18" s="38">
        <f>IFERROR('2.1 取引係数表'!AC18/'2.1 取引係数表'!AC$48,0)</f>
        <v>6.165133089810576E-5</v>
      </c>
      <c r="AD18" s="38">
        <f>IFERROR('2.1 取引係数表'!AD18/'2.1 取引係数表'!AD$48,0)</f>
        <v>3.4096033780821019E-3</v>
      </c>
      <c r="AE18" s="38">
        <f>IFERROR('2.1 取引係数表'!AE18/'2.1 取引係数表'!AE$48,0)</f>
        <v>1.0095738400595478E-4</v>
      </c>
      <c r="AF18" s="38">
        <f>IFERROR('2.1 取引係数表'!AF18/'2.1 取引係数表'!AF$48,0)</f>
        <v>3.6277970882393621E-4</v>
      </c>
      <c r="AG18" s="38">
        <f>IFERROR('2.1 取引係数表'!AG18/'2.1 取引係数表'!AG$48,0)</f>
        <v>1.68509843382137E-3</v>
      </c>
      <c r="AH18" s="38">
        <f>IFERROR('2.1 取引係数表'!AH18/'2.1 取引係数表'!AH$48,0)</f>
        <v>8.0399055959471961E-4</v>
      </c>
      <c r="AI18" s="38">
        <f>IFERROR('2.1 取引係数表'!AI18/'2.1 取引係数表'!AI$48,0)</f>
        <v>2.1526039497395846E-3</v>
      </c>
      <c r="AJ18" s="38">
        <f>IFERROR('2.1 取引係数表'!AJ18/'2.1 取引係数表'!AJ$48,0)</f>
        <v>2.3947581203243029E-3</v>
      </c>
      <c r="AK18" s="38">
        <f>IFERROR('2.1 取引係数表'!AK18/'2.1 取引係数表'!AK$48,0)</f>
        <v>1.1613584374450113E-3</v>
      </c>
      <c r="AL18" s="39">
        <f>IFERROR('2.1 取引係数表'!AL18/'2.1 取引係数表'!AL$48,0)</f>
        <v>1.2341211647970746E-2</v>
      </c>
    </row>
    <row r="19" spans="1:38">
      <c r="A19" s="12" t="s">
        <v>15</v>
      </c>
      <c r="B19" s="13" t="s">
        <v>71</v>
      </c>
      <c r="C19" s="37">
        <f>IFERROR('2.1 取引係数表'!C19/'2.1 取引係数表'!C$48,0)</f>
        <v>0</v>
      </c>
      <c r="D19" s="38">
        <f>IFERROR('2.1 取引係数表'!D19/'2.1 取引係数表'!D$48,0)</f>
        <v>9.9414220821926195E-5</v>
      </c>
      <c r="E19" s="38">
        <f>IFERROR('2.1 取引係数表'!E19/'2.1 取引係数表'!E$48,0)</f>
        <v>0</v>
      </c>
      <c r="F19" s="38">
        <f>IFERROR('2.1 取引係数表'!F19/'2.1 取引係数表'!F$48,0)</f>
        <v>5.2576235541535229E-3</v>
      </c>
      <c r="G19" s="38">
        <f>IFERROR('2.1 取引係数表'!G19/'2.1 取引係数表'!G$48,0)</f>
        <v>0</v>
      </c>
      <c r="H19" s="38">
        <f>IFERROR('2.1 取引係数表'!H19/'2.1 取引係数表'!H$48,0)</f>
        <v>0</v>
      </c>
      <c r="I19" s="38">
        <f>IFERROR('2.1 取引係数表'!I19/'2.1 取引係数表'!I$48,0)</f>
        <v>5.9853956346514502E-4</v>
      </c>
      <c r="J19" s="38">
        <f>IFERROR('2.1 取引係数表'!J19/'2.1 取引係数表'!J$48,0)</f>
        <v>0</v>
      </c>
      <c r="K19" s="38">
        <f>IFERROR('2.1 取引係数表'!K19/'2.1 取引係数表'!K$48,0)</f>
        <v>0</v>
      </c>
      <c r="L19" s="38">
        <f>IFERROR('2.1 取引係数表'!L19/'2.1 取引係数表'!L$48,0)</f>
        <v>1.176401388153638E-4</v>
      </c>
      <c r="M19" s="38">
        <f>IFERROR('2.1 取引係数表'!M19/'2.1 取引係数表'!M$48,0)</f>
        <v>1.8084645198025247E-3</v>
      </c>
      <c r="N19" s="38">
        <f>IFERROR('2.1 取引係数表'!N19/'2.1 取引係数表'!N$48,0)</f>
        <v>4.5736144027275373E-4</v>
      </c>
      <c r="O19" s="38">
        <f>IFERROR('2.1 取引係数表'!O19/'2.1 取引係数表'!O$48,0)</f>
        <v>1.0711592513882223E-4</v>
      </c>
      <c r="P19" s="38">
        <f>IFERROR('2.1 取引係数表'!P19/'2.1 取引係数表'!P$48,0)</f>
        <v>7.4441357491326248E-4</v>
      </c>
      <c r="Q19" s="38">
        <f>IFERROR('2.1 取引係数表'!Q19/'2.1 取引係数表'!Q$48,0)</f>
        <v>2.8133371222228767E-2</v>
      </c>
      <c r="R19" s="38">
        <f>IFERROR('2.1 取引係数表'!R19/'2.1 取引係数表'!R$48,0)</f>
        <v>0.14030513407014755</v>
      </c>
      <c r="S19" s="38">
        <f>IFERROR('2.1 取引係数表'!S19/'2.1 取引係数表'!S$48,0)</f>
        <v>3.5596984441045865E-3</v>
      </c>
      <c r="T19" s="38">
        <f>IFERROR('2.1 取引係数表'!T19/'2.1 取引係数表'!T$48,0)</f>
        <v>3.9874823339390271E-3</v>
      </c>
      <c r="U19" s="38">
        <f>IFERROR('2.1 取引係数表'!U19/'2.1 取引係数表'!U$48,0)</f>
        <v>7.9079514451781271E-5</v>
      </c>
      <c r="V19" s="38">
        <f>IFERROR('2.1 取引係数表'!V19/'2.1 取引係数表'!V$48,0)</f>
        <v>6.8131694280327785E-3</v>
      </c>
      <c r="W19" s="38">
        <f>IFERROR('2.1 取引係数表'!W19/'2.1 取引係数表'!W$48,0)</f>
        <v>0</v>
      </c>
      <c r="X19" s="38">
        <f>IFERROR('2.1 取引係数表'!X19/'2.1 取引係数表'!X$48,0)</f>
        <v>4.4516325321462312E-3</v>
      </c>
      <c r="Y19" s="38">
        <f>IFERROR('2.1 取引係数表'!Y19/'2.1 取引係数表'!Y$48,0)</f>
        <v>0</v>
      </c>
      <c r="Z19" s="38">
        <f>IFERROR('2.1 取引係数表'!Z19/'2.1 取引係数表'!Z$48,0)</f>
        <v>0</v>
      </c>
      <c r="AA19" s="38">
        <f>IFERROR('2.1 取引係数表'!AA19/'2.1 取引係数表'!AA$48,0)</f>
        <v>0</v>
      </c>
      <c r="AB19" s="38">
        <f>IFERROR('2.1 取引係数表'!AB19/'2.1 取引係数表'!AB$48,0)</f>
        <v>4.318295383742235E-5</v>
      </c>
      <c r="AC19" s="38">
        <f>IFERROR('2.1 取引係数表'!AC19/'2.1 取引係数表'!AC$48,0)</f>
        <v>4.623849817357932E-5</v>
      </c>
      <c r="AD19" s="38">
        <f>IFERROR('2.1 取引係数表'!AD19/'2.1 取引係数表'!AD$48,0)</f>
        <v>1.3575995143850933E-4</v>
      </c>
      <c r="AE19" s="38">
        <f>IFERROR('2.1 取引係数表'!AE19/'2.1 取引係数表'!AE$48,0)</f>
        <v>0</v>
      </c>
      <c r="AF19" s="38">
        <f>IFERROR('2.1 取引係数表'!AF19/'2.1 取引係数表'!AF$48,0)</f>
        <v>0</v>
      </c>
      <c r="AG19" s="38">
        <f>IFERROR('2.1 取引係数表'!AG19/'2.1 取引係数表'!AG$48,0)</f>
        <v>0</v>
      </c>
      <c r="AH19" s="38">
        <f>IFERROR('2.1 取引係数表'!AH19/'2.1 取引係数表'!AH$48,0)</f>
        <v>1.1728464435664906E-2</v>
      </c>
      <c r="AI19" s="38">
        <f>IFERROR('2.1 取引係数表'!AI19/'2.1 取引係数表'!AI$48,0)</f>
        <v>0</v>
      </c>
      <c r="AJ19" s="38">
        <f>IFERROR('2.1 取引係数表'!AJ19/'2.1 取引係数表'!AJ$48,0)</f>
        <v>1.6180552014510595E-2</v>
      </c>
      <c r="AK19" s="38">
        <f>IFERROR('2.1 取引係数表'!AK19/'2.1 取引係数表'!AK$48,0)</f>
        <v>4.4518740102058772E-2</v>
      </c>
      <c r="AL19" s="39">
        <f>IFERROR('2.1 取引係数表'!AL19/'2.1 取引係数表'!AL$48,0)</f>
        <v>5.7135239110975676E-5</v>
      </c>
    </row>
    <row r="20" spans="1:38">
      <c r="A20" s="12" t="s">
        <v>16</v>
      </c>
      <c r="B20" s="13" t="s">
        <v>72</v>
      </c>
      <c r="C20" s="37">
        <f>IFERROR('2.1 取引係数表'!C20/'2.1 取引係数表'!C$48,0)</f>
        <v>5.8724624780555351E-5</v>
      </c>
      <c r="D20" s="38">
        <f>IFERROR('2.1 取引係数表'!D20/'2.1 取引係数表'!D$48,0)</f>
        <v>0</v>
      </c>
      <c r="E20" s="38">
        <f>IFERROR('2.1 取引係数表'!E20/'2.1 取引係数表'!E$48,0)</f>
        <v>0</v>
      </c>
      <c r="F20" s="38">
        <f>IFERROR('2.1 取引係数表'!F20/'2.1 取引係数表'!F$48,0)</f>
        <v>8.762705923589205E-5</v>
      </c>
      <c r="G20" s="38">
        <f>IFERROR('2.1 取引係数表'!G20/'2.1 取引係数表'!G$48,0)</f>
        <v>4.1573732053139548E-6</v>
      </c>
      <c r="H20" s="38">
        <f>IFERROR('2.1 取引係数表'!H20/'2.1 取引係数表'!H$48,0)</f>
        <v>2.9578797917652626E-5</v>
      </c>
      <c r="I20" s="38">
        <f>IFERROR('2.1 取引係数表'!I20/'2.1 取引係数表'!I$48,0)</f>
        <v>6.8404521538873724E-5</v>
      </c>
      <c r="J20" s="38">
        <f>IFERROR('2.1 取引係数表'!J20/'2.1 取引係数表'!J$48,0)</f>
        <v>5.4260568156740152E-4</v>
      </c>
      <c r="K20" s="38">
        <f>IFERROR('2.1 取引係数表'!K20/'2.1 取引係数表'!K$48,0)</f>
        <v>2.4879478066826279E-5</v>
      </c>
      <c r="L20" s="38">
        <f>IFERROR('2.1 取引係数表'!L20/'2.1 取引係数表'!L$48,0)</f>
        <v>0</v>
      </c>
      <c r="M20" s="38">
        <f>IFERROR('2.1 取引係数表'!M20/'2.1 取引係数表'!M$48,0)</f>
        <v>9.705534095541278E-6</v>
      </c>
      <c r="N20" s="38">
        <f>IFERROR('2.1 取引係数表'!N20/'2.1 取引係数表'!N$48,0)</f>
        <v>2.078915637603426E-5</v>
      </c>
      <c r="O20" s="38">
        <f>IFERROR('2.1 取引係数表'!O20/'2.1 取引係数表'!O$48,0)</f>
        <v>4.2846370055528896E-6</v>
      </c>
      <c r="P20" s="38">
        <f>IFERROR('2.1 取引係数表'!P20/'2.1 取引係数表'!P$48,0)</f>
        <v>7.2507815738304795E-6</v>
      </c>
      <c r="Q20" s="38">
        <f>IFERROR('2.1 取引係数表'!Q20/'2.1 取引係数表'!Q$48,0)</f>
        <v>1.226335323655493E-2</v>
      </c>
      <c r="R20" s="38">
        <f>IFERROR('2.1 取引係数表'!R20/'2.1 取引係数表'!R$48,0)</f>
        <v>1.4763070512029434E-2</v>
      </c>
      <c r="S20" s="38">
        <f>IFERROR('2.1 取引係数表'!S20/'2.1 取引係数表'!S$48,0)</f>
        <v>0.46264738946272005</v>
      </c>
      <c r="T20" s="38">
        <f>IFERROR('2.1 取引係数表'!T20/'2.1 取引係数表'!T$48,0)</f>
        <v>1.4738542297597416E-2</v>
      </c>
      <c r="U20" s="38">
        <f>IFERROR('2.1 取引係数表'!U20/'2.1 取引係数表'!U$48,0)</f>
        <v>2.3723854335534379E-4</v>
      </c>
      <c r="V20" s="38">
        <f>IFERROR('2.1 取引係数表'!V20/'2.1 取引係数表'!V$48,0)</f>
        <v>1.2069715626689168E-2</v>
      </c>
      <c r="W20" s="38">
        <f>IFERROR('2.1 取引係数表'!W20/'2.1 取引係数表'!W$48,0)</f>
        <v>1.8399542825477091E-5</v>
      </c>
      <c r="X20" s="38">
        <f>IFERROR('2.1 取引係数表'!X20/'2.1 取引係数表'!X$48,0)</f>
        <v>9.6078399974379095E-5</v>
      </c>
      <c r="Y20" s="38">
        <f>IFERROR('2.1 取引係数表'!Y20/'2.1 取引係数表'!Y$48,0)</f>
        <v>4.0801303359117095E-4</v>
      </c>
      <c r="Z20" s="38">
        <f>IFERROR('2.1 取引係数表'!Z20/'2.1 取引係数表'!Z$48,0)</f>
        <v>1.3648391030805738E-4</v>
      </c>
      <c r="AA20" s="38">
        <f>IFERROR('2.1 取引係数表'!AA20/'2.1 取引係数表'!AA$48,0)</f>
        <v>1.1344340129588189E-5</v>
      </c>
      <c r="AB20" s="38">
        <f>IFERROR('2.1 取引係数表'!AB20/'2.1 取引係数表'!AB$48,0)</f>
        <v>1.0898555016111354E-4</v>
      </c>
      <c r="AC20" s="38">
        <f>IFERROR('2.1 取引係数表'!AC20/'2.1 取引係数表'!AC$48,0)</f>
        <v>1.3332100306715372E-3</v>
      </c>
      <c r="AD20" s="38">
        <f>IFERROR('2.1 取引係数表'!AD20/'2.1 取引係数表'!AD$48,0)</f>
        <v>3.4595380728640822E-3</v>
      </c>
      <c r="AE20" s="38">
        <f>IFERROR('2.1 取引係数表'!AE20/'2.1 取引係数表'!AE$48,0)</f>
        <v>8.5728219299971767E-4</v>
      </c>
      <c r="AF20" s="38">
        <f>IFERROR('2.1 取引係数表'!AF20/'2.1 取引係数表'!AF$48,0)</f>
        <v>3.7789553002493353E-5</v>
      </c>
      <c r="AG20" s="38">
        <f>IFERROR('2.1 取引係数表'!AG20/'2.1 取引係数表'!AG$48,0)</f>
        <v>4.3331102583978085E-5</v>
      </c>
      <c r="AH20" s="38">
        <f>IFERROR('2.1 取引係数表'!AH20/'2.1 取引係数表'!AH$48,0)</f>
        <v>1.4260026108080538E-2</v>
      </c>
      <c r="AI20" s="38">
        <f>IFERROR('2.1 取引係数表'!AI20/'2.1 取引係数表'!AI$48,0)</f>
        <v>1.1546534596304285E-4</v>
      </c>
      <c r="AJ20" s="38">
        <f>IFERROR('2.1 取引係数表'!AJ20/'2.1 取引係数表'!AJ$48,0)</f>
        <v>5.7364928357578359E-4</v>
      </c>
      <c r="AK20" s="38">
        <f>IFERROR('2.1 取引係数表'!AK20/'2.1 取引係数表'!AK$48,0)</f>
        <v>2.4529297906035544E-2</v>
      </c>
      <c r="AL20" s="39">
        <f>IFERROR('2.1 取引係数表'!AL20/'2.1 取引係数表'!AL$48,0)</f>
        <v>2.3869833228585395E-3</v>
      </c>
    </row>
    <row r="21" spans="1:38">
      <c r="A21" s="12" t="s">
        <v>17</v>
      </c>
      <c r="B21" s="13" t="s">
        <v>73</v>
      </c>
      <c r="C21" s="37">
        <f>IFERROR('2.1 取引係数表'!C21/'2.1 取引係数表'!C$48,0)</f>
        <v>0</v>
      </c>
      <c r="D21" s="38">
        <f>IFERROR('2.1 取引係数表'!D21/'2.1 取引係数表'!D$48,0)</f>
        <v>0</v>
      </c>
      <c r="E21" s="38">
        <f>IFERROR('2.1 取引係数表'!E21/'2.1 取引係数表'!E$48,0)</f>
        <v>1.4884979702300407E-2</v>
      </c>
      <c r="F21" s="38">
        <f>IFERROR('2.1 取引係数表'!F21/'2.1 取引係数表'!F$48,0)</f>
        <v>8.762705923589205E-5</v>
      </c>
      <c r="G21" s="38">
        <f>IFERROR('2.1 取引係数表'!G21/'2.1 取引係数表'!G$48,0)</f>
        <v>6.9289553421899239E-7</v>
      </c>
      <c r="H21" s="38">
        <f>IFERROR('2.1 取引係数表'!H21/'2.1 取引係数表'!H$48,0)</f>
        <v>6.722454072193779E-6</v>
      </c>
      <c r="I21" s="38">
        <f>IFERROR('2.1 取引係数表'!I21/'2.1 取引係数表'!I$48,0)</f>
        <v>1.1400753589812286E-5</v>
      </c>
      <c r="J21" s="38">
        <f>IFERROR('2.1 取引係数表'!J21/'2.1 取引係数表'!J$48,0)</f>
        <v>4.0492961311000117E-6</v>
      </c>
      <c r="K21" s="38">
        <f>IFERROR('2.1 取引係数表'!K21/'2.1 取引係数表'!K$48,0)</f>
        <v>3.8276120102809656E-6</v>
      </c>
      <c r="L21" s="38">
        <f>IFERROR('2.1 取引係数表'!L21/'2.1 取引係数表'!L$48,0)</f>
        <v>0</v>
      </c>
      <c r="M21" s="38">
        <f>IFERROR('2.1 取引係数表'!M21/'2.1 取引係数表'!M$48,0)</f>
        <v>0</v>
      </c>
      <c r="N21" s="38">
        <f>IFERROR('2.1 取引係数表'!N21/'2.1 取引係数表'!N$48,0)</f>
        <v>0</v>
      </c>
      <c r="O21" s="38">
        <f>IFERROR('2.1 取引係数表'!O21/'2.1 取引係数表'!O$48,0)</f>
        <v>0</v>
      </c>
      <c r="P21" s="38">
        <f>IFERROR('2.1 取引係数表'!P21/'2.1 取引係数表'!P$48,0)</f>
        <v>0</v>
      </c>
      <c r="Q21" s="38">
        <f>IFERROR('2.1 取引係数表'!Q21/'2.1 取引係数表'!Q$48,0)</f>
        <v>1.7327238765884746E-6</v>
      </c>
      <c r="R21" s="38">
        <f>IFERROR('2.1 取引係数表'!R21/'2.1 取引係数表'!R$48,0)</f>
        <v>2.8699592752778838E-6</v>
      </c>
      <c r="S21" s="38">
        <f>IFERROR('2.1 取引係数表'!S21/'2.1 取引係数表'!S$48,0)</f>
        <v>1.1010511735553933E-6</v>
      </c>
      <c r="T21" s="38">
        <f>IFERROR('2.1 取引係数表'!T21/'2.1 取引係数表'!T$48,0)</f>
        <v>0.29668887542903288</v>
      </c>
      <c r="U21" s="38">
        <f>IFERROR('2.1 取引係数表'!U21/'2.1 取引係数表'!U$48,0)</f>
        <v>0</v>
      </c>
      <c r="V21" s="38">
        <f>IFERROR('2.1 取引係数表'!V21/'2.1 取引係数表'!V$48,0)</f>
        <v>5.6501750612573148E-6</v>
      </c>
      <c r="W21" s="38">
        <f>IFERROR('2.1 取引係数表'!W21/'2.1 取引係数表'!W$48,0)</f>
        <v>2.1646520971149517E-6</v>
      </c>
      <c r="X21" s="38">
        <f>IFERROR('2.1 取引係数表'!X21/'2.1 取引係数表'!X$48,0)</f>
        <v>5.3376888874655054E-6</v>
      </c>
      <c r="Y21" s="38">
        <f>IFERROR('2.1 取引係数表'!Y21/'2.1 取引係数表'!Y$48,0)</f>
        <v>1.2126261487849486E-5</v>
      </c>
      <c r="Z21" s="38">
        <f>IFERROR('2.1 取引係数表'!Z21/'2.1 取引係数表'!Z$48,0)</f>
        <v>0</v>
      </c>
      <c r="AA21" s="38">
        <f>IFERROR('2.1 取引係数表'!AA21/'2.1 取引係数表'!AA$48,0)</f>
        <v>0</v>
      </c>
      <c r="AB21" s="38">
        <f>IFERROR('2.1 取引係数表'!AB21/'2.1 取引係数表'!AB$48,0)</f>
        <v>4.2380984694727359E-3</v>
      </c>
      <c r="AC21" s="38">
        <f>IFERROR('2.1 取引係数表'!AC21/'2.1 取引係数表'!AC$48,0)</f>
        <v>0</v>
      </c>
      <c r="AD21" s="38">
        <f>IFERROR('2.1 取引係数表'!AD21/'2.1 取引係数表'!AD$48,0)</f>
        <v>4.3692857934232889E-4</v>
      </c>
      <c r="AE21" s="38">
        <f>IFERROR('2.1 取引係数表'!AE21/'2.1 取引係数表'!AE$48,0)</f>
        <v>4.791197885028362E-5</v>
      </c>
      <c r="AF21" s="38">
        <f>IFERROR('2.1 取引係数表'!AF21/'2.1 取引係数表'!AF$48,0)</f>
        <v>0</v>
      </c>
      <c r="AG21" s="38">
        <f>IFERROR('2.1 取引係数表'!AG21/'2.1 取引係数表'!AG$48,0)</f>
        <v>0</v>
      </c>
      <c r="AH21" s="38">
        <f>IFERROR('2.1 取引係数表'!AH21/'2.1 取引係数表'!AH$48,0)</f>
        <v>0.10904013901256127</v>
      </c>
      <c r="AI21" s="38">
        <f>IFERROR('2.1 取引係数表'!AI21/'2.1 取引係数表'!AI$48,0)</f>
        <v>0</v>
      </c>
      <c r="AJ21" s="38">
        <f>IFERROR('2.1 取引係数表'!AJ21/'2.1 取引係数表'!AJ$48,0)</f>
        <v>3.4236846130872165E-4</v>
      </c>
      <c r="AK21" s="38">
        <f>IFERROR('2.1 取引係数表'!AK21/'2.1 取引係数表'!AK$48,0)</f>
        <v>0</v>
      </c>
      <c r="AL21" s="39">
        <f>IFERROR('2.1 取引係数表'!AL21/'2.1 取引係数表'!AL$48,0)</f>
        <v>1.9045079703658561E-5</v>
      </c>
    </row>
    <row r="22" spans="1:38">
      <c r="A22" s="12" t="s">
        <v>18</v>
      </c>
      <c r="B22" s="13" t="s">
        <v>74</v>
      </c>
      <c r="C22" s="37">
        <f>IFERROR('2.1 取引係数表'!C22/'2.1 取引係数表'!C$48,0)</f>
        <v>3.2762159088099301E-4</v>
      </c>
      <c r="D22" s="38">
        <f>IFERROR('2.1 取引係数表'!D22/'2.1 取引係数表'!D$48,0)</f>
        <v>3.1353715797684413E-4</v>
      </c>
      <c r="E22" s="38">
        <f>IFERROR('2.1 取引係数表'!E22/'2.1 取引係数表'!E$48,0)</f>
        <v>9.4722598105548041E-3</v>
      </c>
      <c r="F22" s="38">
        <f>IFERROR('2.1 取引係数表'!F22/'2.1 取引係数表'!F$48,0)</f>
        <v>2.7164388363126535E-3</v>
      </c>
      <c r="G22" s="38">
        <f>IFERROR('2.1 取引係数表'!G22/'2.1 取引係数表'!G$48,0)</f>
        <v>2.9420344382938418E-3</v>
      </c>
      <c r="H22" s="38">
        <f>IFERROR('2.1 取引係数表'!H22/'2.1 取引係数表'!H$48,0)</f>
        <v>1.5269382179580949E-2</v>
      </c>
      <c r="I22" s="38">
        <f>IFERROR('2.1 取引係数表'!I22/'2.1 取引係数表'!I$48,0)</f>
        <v>2.2630495875777387E-3</v>
      </c>
      <c r="J22" s="38">
        <f>IFERROR('2.1 取引係数表'!J22/'2.1 取引係数表'!J$48,0)</f>
        <v>3.2394369048800094E-5</v>
      </c>
      <c r="K22" s="38">
        <f>IFERROR('2.1 取引係数表'!K22/'2.1 取引係数表'!K$48,0)</f>
        <v>3.0620896082247725E-5</v>
      </c>
      <c r="L22" s="38">
        <f>IFERROR('2.1 取引係数表'!L22/'2.1 取引係数表'!L$48,0)</f>
        <v>0</v>
      </c>
      <c r="M22" s="38">
        <f>IFERROR('2.1 取引係数表'!M22/'2.1 取引係数表'!M$48,0)</f>
        <v>6.2083066431145705E-3</v>
      </c>
      <c r="N22" s="38">
        <f>IFERROR('2.1 取引係数表'!N22/'2.1 取引係数表'!N$48,0)</f>
        <v>2.2452288886117E-3</v>
      </c>
      <c r="O22" s="38">
        <f>IFERROR('2.1 取引係数表'!O22/'2.1 取引係数表'!O$48,0)</f>
        <v>7.9265784602728458E-4</v>
      </c>
      <c r="P22" s="38">
        <f>IFERROR('2.1 取引係数表'!P22/'2.1 取引係数表'!P$48,0)</f>
        <v>4.8171775849338426E-2</v>
      </c>
      <c r="Q22" s="38">
        <f>IFERROR('2.1 取引係数表'!Q22/'2.1 取引係数表'!Q$48,0)</f>
        <v>5.5447164050831187E-5</v>
      </c>
      <c r="R22" s="38">
        <f>IFERROR('2.1 取引係数表'!R22/'2.1 取引係数表'!R$48,0)</f>
        <v>3.7051174243837482E-3</v>
      </c>
      <c r="S22" s="38">
        <f>IFERROR('2.1 取引係数表'!S22/'2.1 取引係数表'!S$48,0)</f>
        <v>5.8245607081080304E-4</v>
      </c>
      <c r="T22" s="38">
        <f>IFERROR('2.1 取引係数表'!T22/'2.1 取引係数表'!T$48,0)</f>
        <v>7.0664243892590349E-4</v>
      </c>
      <c r="U22" s="38">
        <f>IFERROR('2.1 取引係数表'!U22/'2.1 取引係数表'!U$48,0)</f>
        <v>1.8939543711201615E-2</v>
      </c>
      <c r="V22" s="38">
        <f>IFERROR('2.1 取引係数表'!V22/'2.1 取引係数表'!V$48,0)</f>
        <v>2.8006034386965422E-3</v>
      </c>
      <c r="W22" s="38">
        <f>IFERROR('2.1 取引係数表'!W22/'2.1 取引係数表'!W$48,0)</f>
        <v>6.9268867107678453E-5</v>
      </c>
      <c r="X22" s="38">
        <f>IFERROR('2.1 取引係数表'!X22/'2.1 取引係数表'!X$48,0)</f>
        <v>8.9139404420673939E-4</v>
      </c>
      <c r="Y22" s="38">
        <f>IFERROR('2.1 取引係数表'!Y22/'2.1 取引係数表'!Y$48,0)</f>
        <v>1.8760039831202441E-3</v>
      </c>
      <c r="Z22" s="38">
        <f>IFERROR('2.1 取引係数表'!Z22/'2.1 取引係数表'!Z$48,0)</f>
        <v>1.6877042672501722E-4</v>
      </c>
      <c r="AA22" s="38">
        <f>IFERROR('2.1 取引係数表'!AA22/'2.1 取引係数表'!AA$48,0)</f>
        <v>2.3882821325448819E-6</v>
      </c>
      <c r="AB22" s="38">
        <f>IFERROR('2.1 取引係数表'!AB22/'2.1 取引係数表'!AB$48,0)</f>
        <v>1.4394317945807449E-4</v>
      </c>
      <c r="AC22" s="38">
        <f>IFERROR('2.1 取引係数表'!AC22/'2.1 取引係数表'!AC$48,0)</f>
        <v>2.4429339868374408E-3</v>
      </c>
      <c r="AD22" s="38">
        <f>IFERROR('2.1 取引係数表'!AD22/'2.1 取引係数表'!AD$48,0)</f>
        <v>8.0925414731047047E-3</v>
      </c>
      <c r="AE22" s="38">
        <f>IFERROR('2.1 取引係数表'!AE22/'2.1 取引係数表'!AE$48,0)</f>
        <v>3.6276212558071885E-3</v>
      </c>
      <c r="AF22" s="38">
        <f>IFERROR('2.1 取引係数表'!AF22/'2.1 取引係数表'!AF$48,0)</f>
        <v>9.5970348805132118E-3</v>
      </c>
      <c r="AG22" s="38">
        <f>IFERROR('2.1 取引係数表'!AG22/'2.1 取引係数表'!AG$48,0)</f>
        <v>3.0379917478322413E-3</v>
      </c>
      <c r="AH22" s="38">
        <f>IFERROR('2.1 取引係数表'!AH22/'2.1 取引係数表'!AH$48,0)</f>
        <v>2.1583832585535664E-3</v>
      </c>
      <c r="AI22" s="38">
        <f>IFERROR('2.1 取引係数表'!AI22/'2.1 取引係数表'!AI$48,0)</f>
        <v>1.6639381105745638E-3</v>
      </c>
      <c r="AJ22" s="38">
        <f>IFERROR('2.1 取引係数表'!AJ22/'2.1 取引係数表'!AJ$48,0)</f>
        <v>6.5778451183356526E-3</v>
      </c>
      <c r="AK22" s="38">
        <f>IFERROR('2.1 取引係数表'!AK22/'2.1 取引係数表'!AK$48,0)</f>
        <v>4.3181418265000882E-2</v>
      </c>
      <c r="AL22" s="39">
        <f>IFERROR('2.1 取引係数表'!AL22/'2.1 取引係数表'!AL$48,0)</f>
        <v>3.3519340278439064E-3</v>
      </c>
    </row>
    <row r="23" spans="1:38">
      <c r="A23" s="12" t="s">
        <v>19</v>
      </c>
      <c r="B23" s="13" t="s">
        <v>75</v>
      </c>
      <c r="C23" s="37">
        <f>IFERROR('2.1 取引係数表'!C23/'2.1 取引係数表'!C$48,0)</f>
        <v>3.5852928813391687E-3</v>
      </c>
      <c r="D23" s="38">
        <f>IFERROR('2.1 取引係数表'!D23/'2.1 取引係数表'!D$48,0)</f>
        <v>8.4119725310860619E-5</v>
      </c>
      <c r="E23" s="38">
        <f>IFERROR('2.1 取引係数表'!E23/'2.1 取引係数表'!E$48,0)</f>
        <v>0</v>
      </c>
      <c r="F23" s="38">
        <f>IFERROR('2.1 取引係数表'!F23/'2.1 取引係数表'!F$48,0)</f>
        <v>4.1184717840869259E-3</v>
      </c>
      <c r="G23" s="38">
        <f>IFERROR('2.1 取引係数表'!G23/'2.1 取引係数表'!G$48,0)</f>
        <v>1.3289736346320275E-3</v>
      </c>
      <c r="H23" s="38">
        <f>IFERROR('2.1 取引係数表'!H23/'2.1 取引係数表'!H$48,0)</f>
        <v>1.2839887277890118E-3</v>
      </c>
      <c r="I23" s="38">
        <f>IFERROR('2.1 取引係数表'!I23/'2.1 取引係数表'!I$48,0)</f>
        <v>3.4487279609182165E-3</v>
      </c>
      <c r="J23" s="38">
        <f>IFERROR('2.1 取引係数表'!J23/'2.1 取引係数表'!J$48,0)</f>
        <v>2.9559861757030084E-3</v>
      </c>
      <c r="K23" s="38">
        <f>IFERROR('2.1 取引係数表'!K23/'2.1 取引係数表'!K$48,0)</f>
        <v>1.0987160275511512E-2</v>
      </c>
      <c r="L23" s="38">
        <f>IFERROR('2.1 取引係数表'!L23/'2.1 取引係数表'!L$48,0)</f>
        <v>1.5234397976589613E-2</v>
      </c>
      <c r="M23" s="38">
        <f>IFERROR('2.1 取引係数表'!M23/'2.1 取引係数表'!M$48,0)</f>
        <v>4.5454251347451652E-3</v>
      </c>
      <c r="N23" s="38">
        <f>IFERROR('2.1 取引係数表'!N23/'2.1 取引係数表'!N$48,0)</f>
        <v>2.0581264812273917E-3</v>
      </c>
      <c r="O23" s="38">
        <f>IFERROR('2.1 取引係数表'!O23/'2.1 取引係数表'!O$48,0)</f>
        <v>2.943545622814835E-3</v>
      </c>
      <c r="P23" s="38">
        <f>IFERROR('2.1 取引係数表'!P23/'2.1 取引係数表'!P$48,0)</f>
        <v>8.7951980490563707E-3</v>
      </c>
      <c r="Q23" s="38">
        <f>IFERROR('2.1 取引係数表'!Q23/'2.1 取引係数表'!Q$48,0)</f>
        <v>1.8626781673326102E-3</v>
      </c>
      <c r="R23" s="38">
        <f>IFERROR('2.1 取引係数表'!R23/'2.1 取引係数表'!R$48,0)</f>
        <v>7.4331945229697189E-4</v>
      </c>
      <c r="S23" s="38">
        <f>IFERROR('2.1 取引係数表'!S23/'2.1 取引係数表'!S$48,0)</f>
        <v>6.8815698347212079E-4</v>
      </c>
      <c r="T23" s="38">
        <f>IFERROR('2.1 取引係数表'!T23/'2.1 取引係数表'!T$48,0)</f>
        <v>5.0474459923278818E-4</v>
      </c>
      <c r="U23" s="38">
        <f>IFERROR('2.1 取引係数表'!U23/'2.1 取引係数表'!U$48,0)</f>
        <v>3.1631805780712508E-4</v>
      </c>
      <c r="V23" s="38">
        <f>IFERROR('2.1 取引係数表'!V23/'2.1 取引係数表'!V$48,0)</f>
        <v>1.5971161506487344E-3</v>
      </c>
      <c r="W23" s="38">
        <f>IFERROR('2.1 取引係数表'!W23/'2.1 取引係数表'!W$48,0)</f>
        <v>9.6435250926471094E-2</v>
      </c>
      <c r="X23" s="38">
        <f>IFERROR('2.1 取引係数表'!X23/'2.1 取引係数表'!X$48,0)</f>
        <v>2.8140295814718143E-2</v>
      </c>
      <c r="Y23" s="38">
        <f>IFERROR('2.1 取引係数表'!Y23/'2.1 取引係数表'!Y$48,0)</f>
        <v>4.7406549322498636E-3</v>
      </c>
      <c r="Z23" s="38">
        <f>IFERROR('2.1 取引係数表'!Z23/'2.1 取引係数表'!Z$48,0)</f>
        <v>2.3892022148550261E-3</v>
      </c>
      <c r="AA23" s="38">
        <f>IFERROR('2.1 取引係数表'!AA23/'2.1 取引係数表'!AA$48,0)</f>
        <v>3.2886047894609888E-2</v>
      </c>
      <c r="AB23" s="38">
        <f>IFERROR('2.1 取引係数表'!AB23/'2.1 取引係数表'!AB$48,0)</f>
        <v>4.6061817426583836E-3</v>
      </c>
      <c r="AC23" s="38">
        <f>IFERROR('2.1 取引係数表'!AC23/'2.1 取引係数表'!AC$48,0)</f>
        <v>3.1580894252554677E-2</v>
      </c>
      <c r="AD23" s="38">
        <f>IFERROR('2.1 取引係数表'!AD23/'2.1 取引係数表'!AD$48,0)</f>
        <v>1.9889613115347586E-2</v>
      </c>
      <c r="AE23" s="38">
        <f>IFERROR('2.1 取引係数表'!AE23/'2.1 取引係数表'!AE$48,0)</f>
        <v>1.1303804724463342E-2</v>
      </c>
      <c r="AF23" s="38">
        <f>IFERROR('2.1 取引係数表'!AF23/'2.1 取引係数表'!AF$48,0)</f>
        <v>4.5317231960590029E-3</v>
      </c>
      <c r="AG23" s="38">
        <f>IFERROR('2.1 取引係数表'!AG23/'2.1 取引係数表'!AG$48,0)</f>
        <v>1.1458669349985314E-3</v>
      </c>
      <c r="AH23" s="38">
        <f>IFERROR('2.1 取引係数表'!AH23/'2.1 取引係数表'!AH$48,0)</f>
        <v>1.9840412196450337E-3</v>
      </c>
      <c r="AI23" s="38">
        <f>IFERROR('2.1 取引係数表'!AI23/'2.1 取引係数表'!AI$48,0)</f>
        <v>1.9299207825251446E-3</v>
      </c>
      <c r="AJ23" s="38">
        <f>IFERROR('2.1 取引係数表'!AJ23/'2.1 取引係数表'!AJ$48,0)</f>
        <v>5.8566860189832384E-3</v>
      </c>
      <c r="AK23" s="38">
        <f>IFERROR('2.1 取引係数表'!AK23/'2.1 取引係数表'!AK$48,0)</f>
        <v>0</v>
      </c>
      <c r="AL23" s="39">
        <f>IFERROR('2.1 取引係数表'!AL23/'2.1 取引係数表'!AL$48,0)</f>
        <v>7.9354498765243995E-4</v>
      </c>
    </row>
    <row r="24" spans="1:38">
      <c r="A24" s="12" t="s">
        <v>20</v>
      </c>
      <c r="B24" s="13" t="s">
        <v>76</v>
      </c>
      <c r="C24" s="37">
        <f>IFERROR('2.1 取引係数表'!C24/'2.1 取引係数表'!C$48,0)</f>
        <v>7.4023934920752661E-3</v>
      </c>
      <c r="D24" s="38">
        <f>IFERROR('2.1 取引係数表'!D24/'2.1 取引係数表'!D$48,0)</f>
        <v>1.3000321184405733E-3</v>
      </c>
      <c r="E24" s="38">
        <f>IFERROR('2.1 取引係数表'!E24/'2.1 取引係数表'!E$48,0)</f>
        <v>1.4884979702300407E-2</v>
      </c>
      <c r="F24" s="38">
        <f>IFERROR('2.1 取引係数表'!F24/'2.1 取引係数表'!F$48,0)</f>
        <v>2.6813880126182965E-2</v>
      </c>
      <c r="G24" s="38">
        <f>IFERROR('2.1 取引係数表'!G24/'2.1 取引係数表'!G$48,0)</f>
        <v>1.5683690417046894E-2</v>
      </c>
      <c r="H24" s="38">
        <f>IFERROR('2.1 取引係数表'!H24/'2.1 取引係数表'!H$48,0)</f>
        <v>1.2006302972938089E-2</v>
      </c>
      <c r="I24" s="38">
        <f>IFERROR('2.1 取引係数表'!I24/'2.1 取引係数表'!I$48,0)</f>
        <v>1.0551397447371271E-2</v>
      </c>
      <c r="J24" s="38">
        <f>IFERROR('2.1 取引係数表'!J24/'2.1 取引係数表'!J$48,0)</f>
        <v>1.361980753695489E-2</v>
      </c>
      <c r="K24" s="38">
        <f>IFERROR('2.1 取引係数表'!K24/'2.1 取引係数表'!K$48,0)</f>
        <v>5.9327986159354973E-2</v>
      </c>
      <c r="L24" s="38">
        <f>IFERROR('2.1 取引係数表'!L24/'2.1 取引係数表'!L$48,0)</f>
        <v>2.0528204223280982E-2</v>
      </c>
      <c r="M24" s="38">
        <f>IFERROR('2.1 取引係数表'!M24/'2.1 取引係数表'!M$48,0)</f>
        <v>2.341298341647741E-2</v>
      </c>
      <c r="N24" s="38">
        <f>IFERROR('2.1 取引係数表'!N24/'2.1 取引係数表'!N$48,0)</f>
        <v>8.3260571286017208E-3</v>
      </c>
      <c r="O24" s="38">
        <f>IFERROR('2.1 取引係数表'!O24/'2.1 取引係数表'!O$48,0)</f>
        <v>2.5112257489545486E-2</v>
      </c>
      <c r="P24" s="38">
        <f>IFERROR('2.1 取引係数表'!P24/'2.1 取引係数表'!P$48,0)</f>
        <v>1.3658055557905346E-2</v>
      </c>
      <c r="Q24" s="38">
        <f>IFERROR('2.1 取引係数表'!Q24/'2.1 取引係数表'!Q$48,0)</f>
        <v>2.0954696201522717E-2</v>
      </c>
      <c r="R24" s="38">
        <f>IFERROR('2.1 取引係数表'!R24/'2.1 取引係数表'!R$48,0)</f>
        <v>9.8453952938407797E-3</v>
      </c>
      <c r="S24" s="38">
        <f>IFERROR('2.1 取引係数表'!S24/'2.1 取引係数表'!S$48,0)</f>
        <v>3.6334688727327979E-3</v>
      </c>
      <c r="T24" s="38">
        <f>IFERROR('2.1 取引係数表'!T24/'2.1 取引係数表'!T$48,0)</f>
        <v>1.0852008883504946E-2</v>
      </c>
      <c r="U24" s="38">
        <f>IFERROR('2.1 取引係数表'!U24/'2.1 取引係数表'!U$48,0)</f>
        <v>1.5776363133130362E-2</v>
      </c>
      <c r="V24" s="38">
        <f>IFERROR('2.1 取引係数表'!V24/'2.1 取引係数表'!V$48,0)</f>
        <v>4.5465075326250525E-3</v>
      </c>
      <c r="W24" s="38">
        <f>IFERROR('2.1 取引係数表'!W24/'2.1 取引係数表'!W$48,0)</f>
        <v>3.6119384892460082E-2</v>
      </c>
      <c r="X24" s="38">
        <f>IFERROR('2.1 取引係数表'!X24/'2.1 取引係数表'!X$48,0)</f>
        <v>5.7796495273476488E-2</v>
      </c>
      <c r="Y24" s="38">
        <f>IFERROR('2.1 取引係数表'!Y24/'2.1 取引係数表'!Y$48,0)</f>
        <v>3.3586891083345935E-2</v>
      </c>
      <c r="Z24" s="38">
        <f>IFERROR('2.1 取引係数表'!Z24/'2.1 取引係数表'!Z$48,0)</f>
        <v>3.5206978583766633E-3</v>
      </c>
      <c r="AA24" s="38">
        <f>IFERROR('2.1 取引係数表'!AA24/'2.1 取引係数表'!AA$48,0)</f>
        <v>5.7318771181077163E-4</v>
      </c>
      <c r="AB24" s="38">
        <f>IFERROR('2.1 取引係数表'!AB24/'2.1 取引係数表'!AB$48,0)</f>
        <v>1.2372944439989061E-2</v>
      </c>
      <c r="AC24" s="38">
        <f>IFERROR('2.1 取引係数表'!AC24/'2.1 取引係数表'!AC$48,0)</f>
        <v>9.0627456420215476E-3</v>
      </c>
      <c r="AD24" s="38">
        <f>IFERROR('2.1 取引係数表'!AD24/'2.1 取引係数表'!AD$48,0)</f>
        <v>1.9646181478285431E-2</v>
      </c>
      <c r="AE24" s="38">
        <f>IFERROR('2.1 取引係数表'!AE24/'2.1 取引係数表'!AE$48,0)</f>
        <v>2.049434895320882E-2</v>
      </c>
      <c r="AF24" s="38">
        <f>IFERROR('2.1 取引係数表'!AF24/'2.1 取引係数表'!AF$48,0)</f>
        <v>1.5084077976475247E-2</v>
      </c>
      <c r="AG24" s="38">
        <f>IFERROR('2.1 取引係数表'!AG24/'2.1 取引係数表'!AG$48,0)</f>
        <v>4.6990173468847343E-3</v>
      </c>
      <c r="AH24" s="38">
        <f>IFERROR('2.1 取引係数表'!AH24/'2.1 取引係数表'!AH$48,0)</f>
        <v>5.2230569507721479E-3</v>
      </c>
      <c r="AI24" s="38">
        <f>IFERROR('2.1 取引係数表'!AI24/'2.1 取引係数表'!AI$48,0)</f>
        <v>3.0695225095568192E-2</v>
      </c>
      <c r="AJ24" s="38">
        <f>IFERROR('2.1 取引係数表'!AJ24/'2.1 取引係数表'!AJ$48,0)</f>
        <v>2.0465621107379862E-2</v>
      </c>
      <c r="AK24" s="38">
        <f>IFERROR('2.1 取引係数表'!AK24/'2.1 取引係数表'!AK$48,0)</f>
        <v>0</v>
      </c>
      <c r="AL24" s="39">
        <f>IFERROR('2.1 取引係数表'!AL24/'2.1 取引係数表'!AL$48,0)</f>
        <v>9.5796750909402564E-3</v>
      </c>
    </row>
    <row r="25" spans="1:38">
      <c r="A25" s="12" t="s">
        <v>21</v>
      </c>
      <c r="B25" s="13" t="s">
        <v>77</v>
      </c>
      <c r="C25" s="37">
        <f>IFERROR('2.1 取引係数表'!C25/'2.1 取引係数表'!C$48,0)</f>
        <v>1.4495710011621294E-3</v>
      </c>
      <c r="D25" s="38">
        <f>IFERROR('2.1 取引係数表'!D25/'2.1 取引係数表'!D$48,0)</f>
        <v>1.0706146857745898E-4</v>
      </c>
      <c r="E25" s="38">
        <f>IFERROR('2.1 取引係数表'!E25/'2.1 取引係数表'!E$48,0)</f>
        <v>3.6084799278304014E-3</v>
      </c>
      <c r="F25" s="38">
        <f>IFERROR('2.1 取引係数表'!F25/'2.1 取引係数表'!F$48,0)</f>
        <v>6.4844023834560111E-3</v>
      </c>
      <c r="G25" s="38">
        <f>IFERROR('2.1 取引係数表'!G25/'2.1 取引係数表'!G$48,0)</f>
        <v>7.8858440749463524E-3</v>
      </c>
      <c r="H25" s="38">
        <f>IFERROR('2.1 取引係数表'!H25/'2.1 取引係数表'!H$48,0)</f>
        <v>5.8350901346642E-4</v>
      </c>
      <c r="I25" s="38">
        <f>IFERROR('2.1 取引係数表'!I25/'2.1 取引係数表'!I$48,0)</f>
        <v>9.4056217115951368E-4</v>
      </c>
      <c r="J25" s="38">
        <f>IFERROR('2.1 取引係数表'!J25/'2.1 取引係数表'!J$48,0)</f>
        <v>1.4779930878515042E-3</v>
      </c>
      <c r="K25" s="38">
        <f>IFERROR('2.1 取引係数表'!K25/'2.1 取引係数表'!K$48,0)</f>
        <v>4.9033623657704313E-2</v>
      </c>
      <c r="L25" s="38">
        <f>IFERROR('2.1 取引係数表'!L25/'2.1 取引係数表'!L$48,0)</f>
        <v>7.0584083289218285E-4</v>
      </c>
      <c r="M25" s="38">
        <f>IFERROR('2.1 取引係数表'!M25/'2.1 取引係数表'!M$48,0)</f>
        <v>2.0187510918725855E-3</v>
      </c>
      <c r="N25" s="38">
        <f>IFERROR('2.1 取引係数表'!N25/'2.1 取引係数表'!N$48,0)</f>
        <v>5.0829487339403767E-3</v>
      </c>
      <c r="O25" s="38">
        <f>IFERROR('2.1 取引係数表'!O25/'2.1 取引係数表'!O$48,0)</f>
        <v>2.6650442174538974E-3</v>
      </c>
      <c r="P25" s="38">
        <f>IFERROR('2.1 取引係数表'!P25/'2.1 取引係数表'!P$48,0)</f>
        <v>3.2398908999065859E-3</v>
      </c>
      <c r="Q25" s="38">
        <f>IFERROR('2.1 取引係数表'!Q25/'2.1 取引係数表'!Q$48,0)</f>
        <v>1.4476907988896705E-3</v>
      </c>
      <c r="R25" s="38">
        <f>IFERROR('2.1 取引係数表'!R25/'2.1 取引係数表'!R$48,0)</f>
        <v>4.019377965026676E-3</v>
      </c>
      <c r="S25" s="38">
        <f>IFERROR('2.1 取引係数表'!S25/'2.1 取引係数表'!S$48,0)</f>
        <v>1.0257392732842045E-2</v>
      </c>
      <c r="T25" s="38">
        <f>IFERROR('2.1 取引係数表'!T25/'2.1 取引係数表'!T$48,0)</f>
        <v>9.5901473854229763E-4</v>
      </c>
      <c r="U25" s="38">
        <f>IFERROR('2.1 取引係数表'!U25/'2.1 取引係数表'!U$48,0)</f>
        <v>2.2537661618757662E-3</v>
      </c>
      <c r="V25" s="38">
        <f>IFERROR('2.1 取引係数表'!V25/'2.1 取引係数表'!V$48,0)</f>
        <v>3.1876404303926684E-3</v>
      </c>
      <c r="W25" s="38">
        <f>IFERROR('2.1 取引係数表'!W25/'2.1 取引係数表'!W$48,0)</f>
        <v>3.0207720015239152E-3</v>
      </c>
      <c r="X25" s="38">
        <f>IFERROR('2.1 取引係数表'!X25/'2.1 取引係数表'!X$48,0)</f>
        <v>5.8602486295483779E-2</v>
      </c>
      <c r="Y25" s="38">
        <f>IFERROR('2.1 取引係数表'!Y25/'2.1 取引係数表'!Y$48,0)</f>
        <v>5.4739370975151148E-3</v>
      </c>
      <c r="Z25" s="38">
        <f>IFERROR('2.1 取引係数表'!Z25/'2.1 取引係数表'!Z$48,0)</f>
        <v>2.7428863265135405E-3</v>
      </c>
      <c r="AA25" s="38">
        <f>IFERROR('2.1 取引係数表'!AA25/'2.1 取引係数表'!AA$48,0)</f>
        <v>1.1224926022960944E-4</v>
      </c>
      <c r="AB25" s="38">
        <f>IFERROR('2.1 取引係数表'!AB25/'2.1 取引係数表'!AB$48,0)</f>
        <v>5.5171364355144836E-3</v>
      </c>
      <c r="AC25" s="38">
        <f>IFERROR('2.1 取引係数表'!AC25/'2.1 取引係数表'!AC$48,0)</f>
        <v>1.5875217706262234E-3</v>
      </c>
      <c r="AD25" s="38">
        <f>IFERROR('2.1 取引係数表'!AD25/'2.1 取引係数表'!AD$48,0)</f>
        <v>4.427334876107341E-2</v>
      </c>
      <c r="AE25" s="38">
        <f>IFERROR('2.1 取引係数表'!AE25/'2.1 取引係数表'!AE$48,0)</f>
        <v>1.2761697795193401E-2</v>
      </c>
      <c r="AF25" s="38">
        <f>IFERROR('2.1 取引係数表'!AF25/'2.1 取引係数表'!AF$48,0)</f>
        <v>1.1912778688506005E-2</v>
      </c>
      <c r="AG25" s="38">
        <f>IFERROR('2.1 取引係数表'!AG25/'2.1 取引係数表'!AG$48,0)</f>
        <v>3.2835346624747836E-3</v>
      </c>
      <c r="AH25" s="38">
        <f>IFERROR('2.1 取引係数表'!AH25/'2.1 取引係数表'!AH$48,0)</f>
        <v>1.9523426671162099E-3</v>
      </c>
      <c r="AI25" s="38">
        <f>IFERROR('2.1 取引係数表'!AI25/'2.1 取引係数表'!AI$48,0)</f>
        <v>2.9272527082809273E-2</v>
      </c>
      <c r="AJ25" s="38">
        <f>IFERROR('2.1 取引係数表'!AJ25/'2.1 取引係数表'!AJ$48,0)</f>
        <v>1.8804769848265211E-2</v>
      </c>
      <c r="AK25" s="38">
        <f>IFERROR('2.1 取引係数表'!AK25/'2.1 取引係数表'!AK$48,0)</f>
        <v>0</v>
      </c>
      <c r="AL25" s="39">
        <f>IFERROR('2.1 取引係数表'!AL25/'2.1 取引係数表'!AL$48,0)</f>
        <v>1.4353641736657334E-2</v>
      </c>
    </row>
    <row r="26" spans="1:38">
      <c r="A26" s="12" t="s">
        <v>22</v>
      </c>
      <c r="B26" s="13" t="s">
        <v>78</v>
      </c>
      <c r="C26" s="37">
        <f>IFERROR('2.1 取引係数表'!C26/'2.1 取引係数表'!C$48,0)</f>
        <v>3.8464629231263751E-2</v>
      </c>
      <c r="D26" s="38">
        <f>IFERROR('2.1 取引係数表'!D26/'2.1 取引係数表'!D$48,0)</f>
        <v>6.6531055473135221E-3</v>
      </c>
      <c r="E26" s="38">
        <f>IFERROR('2.1 取引係数表'!E26/'2.1 取引係数表'!E$48,0)</f>
        <v>4.5105999097880017E-2</v>
      </c>
      <c r="F26" s="38">
        <f>IFERROR('2.1 取引係数表'!F26/'2.1 取引係数表'!F$48,0)</f>
        <v>4.4777427269540836E-2</v>
      </c>
      <c r="G26" s="38">
        <f>IFERROR('2.1 取引係数表'!G26/'2.1 取引係数表'!G$48,0)</f>
        <v>4.7278340986364506E-2</v>
      </c>
      <c r="H26" s="38">
        <f>IFERROR('2.1 取引係数表'!H26/'2.1 取引係数表'!H$48,0)</f>
        <v>7.5756679430366125E-2</v>
      </c>
      <c r="I26" s="38">
        <f>IFERROR('2.1 取引係数表'!I26/'2.1 取引係数表'!I$48,0)</f>
        <v>5.7094973977779934E-2</v>
      </c>
      <c r="J26" s="38">
        <f>IFERROR('2.1 取引係数表'!J26/'2.1 取引係数表'!J$48,0)</f>
        <v>3.3831869175340597E-2</v>
      </c>
      <c r="K26" s="38">
        <f>IFERROR('2.1 取引係数表'!K26/'2.1 取引係数表'!K$48,0)</f>
        <v>1.3656919652682486E-2</v>
      </c>
      <c r="L26" s="38">
        <f>IFERROR('2.1 取引係数表'!L26/'2.1 取引係数表'!L$48,0)</f>
        <v>7.0701723428033644E-2</v>
      </c>
      <c r="M26" s="38">
        <f>IFERROR('2.1 取引係数表'!M26/'2.1 取引係数表'!M$48,0)</f>
        <v>2.8256044930152505E-2</v>
      </c>
      <c r="N26" s="38">
        <f>IFERROR('2.1 取引係数表'!N26/'2.1 取引係数表'!N$48,0)</f>
        <v>2.3824373206935263E-2</v>
      </c>
      <c r="O26" s="38">
        <f>IFERROR('2.1 取引係数表'!O26/'2.1 取引係数表'!O$48,0)</f>
        <v>3.8154692534448482E-2</v>
      </c>
      <c r="P26" s="38">
        <f>IFERROR('2.1 取引係数表'!P26/'2.1 取引係数表'!P$48,0)</f>
        <v>3.7862372914947123E-2</v>
      </c>
      <c r="Q26" s="38">
        <f>IFERROR('2.1 取引係数表'!Q26/'2.1 取引係数表'!Q$48,0)</f>
        <v>3.1423813863870283E-2</v>
      </c>
      <c r="R26" s="38">
        <f>IFERROR('2.1 取引係数表'!R26/'2.1 取引係数表'!R$48,0)</f>
        <v>4.1150911068571938E-2</v>
      </c>
      <c r="S26" s="38">
        <f>IFERROR('2.1 取引係数表'!S26/'2.1 取引係数表'!S$48,0)</f>
        <v>1.0347678929073586E-2</v>
      </c>
      <c r="T26" s="38">
        <f>IFERROR('2.1 取引係数表'!T26/'2.1 取引係数表'!T$48,0)</f>
        <v>3.1395114072279427E-2</v>
      </c>
      <c r="U26" s="38">
        <f>IFERROR('2.1 取引係数表'!U26/'2.1 取引係数表'!U$48,0)</f>
        <v>4.6617373769325059E-2</v>
      </c>
      <c r="V26" s="38">
        <f>IFERROR('2.1 取引係数表'!V26/'2.1 取引係数表'!V$48,0)</f>
        <v>5.4398002098098343E-2</v>
      </c>
      <c r="W26" s="38">
        <f>IFERROR('2.1 取引係数表'!W26/'2.1 取引係数表'!W$48,0)</f>
        <v>1.7447095902746511E-3</v>
      </c>
      <c r="X26" s="38">
        <f>IFERROR('2.1 取引係数表'!X26/'2.1 取引係数表'!X$48,0)</f>
        <v>2.2541060171766828E-2</v>
      </c>
      <c r="Y26" s="38">
        <f>IFERROR('2.1 取引係数表'!Y26/'2.1 取引係数表'!Y$48,0)</f>
        <v>1.9235817267225713E-2</v>
      </c>
      <c r="Z26" s="38">
        <f>IFERROR('2.1 取引係数表'!Z26/'2.1 取引係数表'!Z$48,0)</f>
        <v>6.103619171733448E-3</v>
      </c>
      <c r="AA26" s="38">
        <f>IFERROR('2.1 取引係数表'!AA26/'2.1 取引係数表'!AA$48,0)</f>
        <v>9.8277809754221878E-4</v>
      </c>
      <c r="AB26" s="38">
        <f>IFERROR('2.1 取引係数表'!AB26/'2.1 取引係数表'!AB$48,0)</f>
        <v>1.4396374276942564E-2</v>
      </c>
      <c r="AC26" s="38">
        <f>IFERROR('2.1 取引係数表'!AC26/'2.1 取引係数表'!AC$48,0)</f>
        <v>8.7621954038932821E-3</v>
      </c>
      <c r="AD26" s="38">
        <f>IFERROR('2.1 取引係数表'!AD26/'2.1 取引係数表'!AD$48,0)</f>
        <v>1.9062569733021034E-2</v>
      </c>
      <c r="AE26" s="38">
        <f>IFERROR('2.1 取引係数表'!AE26/'2.1 取引係数表'!AE$48,0)</f>
        <v>1.3049169668295104E-2</v>
      </c>
      <c r="AF26" s="38">
        <f>IFERROR('2.1 取引係数表'!AF26/'2.1 取引係数表'!AF$48,0)</f>
        <v>5.1730119105113152E-2</v>
      </c>
      <c r="AG26" s="38">
        <f>IFERROR('2.1 取引係数表'!AG26/'2.1 取引係数表'!AG$48,0)</f>
        <v>3.6687000187768111E-2</v>
      </c>
      <c r="AH26" s="38">
        <f>IFERROR('2.1 取引係数表'!AH26/'2.1 取引係数表'!AH$48,0)</f>
        <v>2.7276604451053111E-2</v>
      </c>
      <c r="AI26" s="38">
        <f>IFERROR('2.1 取引係数表'!AI26/'2.1 取引係数表'!AI$48,0)</f>
        <v>0.10247549454220052</v>
      </c>
      <c r="AJ26" s="38">
        <f>IFERROR('2.1 取引係数表'!AJ26/'2.1 取引係数表'!AJ$48,0)</f>
        <v>2.7542450046984607E-2</v>
      </c>
      <c r="AK26" s="38">
        <f>IFERROR('2.1 取引係数表'!AK26/'2.1 取引係数表'!AK$48,0)</f>
        <v>0.15090621150800634</v>
      </c>
      <c r="AL26" s="39">
        <f>IFERROR('2.1 取引係数表'!AL26/'2.1 取引係数表'!AL$48,0)</f>
        <v>7.4021876448219599E-3</v>
      </c>
    </row>
    <row r="27" spans="1:38">
      <c r="A27" s="12" t="s">
        <v>23</v>
      </c>
      <c r="B27" s="13" t="s">
        <v>79</v>
      </c>
      <c r="C27" s="37">
        <f>IFERROR('2.1 取引係数表'!C27/'2.1 取引係数表'!C$48,0)</f>
        <v>1.7651385901144821E-2</v>
      </c>
      <c r="D27" s="38">
        <f>IFERROR('2.1 取引係数表'!D27/'2.1 取引係数表'!D$48,0)</f>
        <v>1.8498692320633805E-2</v>
      </c>
      <c r="E27" s="38">
        <f>IFERROR('2.1 取引係数表'!E27/'2.1 取引係数表'!E$48,0)</f>
        <v>2.2552999548940009E-2</v>
      </c>
      <c r="F27" s="38">
        <f>IFERROR('2.1 取引係数表'!F27/'2.1 取引係数表'!F$48,0)</f>
        <v>8.8415702769015073E-2</v>
      </c>
      <c r="G27" s="38">
        <f>IFERROR('2.1 取引係数表'!G27/'2.1 取引係数表'!G$48,0)</f>
        <v>3.5982065091992275E-3</v>
      </c>
      <c r="H27" s="38">
        <f>IFERROR('2.1 取引係数表'!H27/'2.1 取引係数表'!H$48,0)</f>
        <v>1.0669879103385965E-2</v>
      </c>
      <c r="I27" s="38">
        <f>IFERROR('2.1 取引係数表'!I27/'2.1 取引係数表'!I$48,0)</f>
        <v>9.5367303778779774E-3</v>
      </c>
      <c r="J27" s="38">
        <f>IFERROR('2.1 取引係数表'!J27/'2.1 取引係数表'!J$48,0)</f>
        <v>8.7464796431760243E-3</v>
      </c>
      <c r="K27" s="38">
        <f>IFERROR('2.1 取引係数表'!K27/'2.1 取引係数表'!K$48,0)</f>
        <v>8.0896579837288207E-3</v>
      </c>
      <c r="L27" s="38">
        <f>IFERROR('2.1 取引係数表'!L27/'2.1 取引係数表'!L$48,0)</f>
        <v>2.9998235397917768E-3</v>
      </c>
      <c r="M27" s="38">
        <f>IFERROR('2.1 取引係数表'!M27/'2.1 取引係数表'!M$48,0)</f>
        <v>8.1041209697769664E-3</v>
      </c>
      <c r="N27" s="38">
        <f>IFERROR('2.1 取引係数表'!N27/'2.1 取引係数表'!N$48,0)</f>
        <v>8.866575194378612E-3</v>
      </c>
      <c r="O27" s="38">
        <f>IFERROR('2.1 取引係数表'!O27/'2.1 取引係数表'!O$48,0)</f>
        <v>6.1870158360183723E-3</v>
      </c>
      <c r="P27" s="38">
        <f>IFERROR('2.1 取引係数表'!P27/'2.1 取引係数表'!P$48,0)</f>
        <v>1.9555357904620801E-2</v>
      </c>
      <c r="Q27" s="38">
        <f>IFERROR('2.1 取引係数表'!Q27/'2.1 取引係数表'!Q$48,0)</f>
        <v>4.2425744118268797E-3</v>
      </c>
      <c r="R27" s="38">
        <f>IFERROR('2.1 取引係数表'!R27/'2.1 取引係数表'!R$48,0)</f>
        <v>1.3936522240749405E-2</v>
      </c>
      <c r="S27" s="38">
        <f>IFERROR('2.1 取引係数表'!S27/'2.1 取引係数表'!S$48,0)</f>
        <v>1.3454845340846906E-3</v>
      </c>
      <c r="T27" s="38">
        <f>IFERROR('2.1 取引係数表'!T27/'2.1 取引係数表'!T$48,0)</f>
        <v>3.2808398950131233E-3</v>
      </c>
      <c r="U27" s="38">
        <f>IFERROR('2.1 取引係数表'!U27/'2.1 取引係数表'!U$48,0)</f>
        <v>1.0003558578150331E-2</v>
      </c>
      <c r="V27" s="38">
        <f>IFERROR('2.1 取引係数表'!V27/'2.1 取引係数表'!V$48,0)</f>
        <v>1.3335354840410806E-2</v>
      </c>
      <c r="W27" s="38">
        <f>IFERROR('2.1 取引係数表'!W27/'2.1 取引係数表'!W$48,0)</f>
        <v>3.1892901672843144E-2</v>
      </c>
      <c r="X27" s="38">
        <f>IFERROR('2.1 取引係数表'!X27/'2.1 取引係数表'!X$48,0)</f>
        <v>1.0531260174969442E-2</v>
      </c>
      <c r="Y27" s="38">
        <f>IFERROR('2.1 取引係数表'!Y27/'2.1 取引係数表'!Y$48,0)</f>
        <v>5.6077539595810307E-2</v>
      </c>
      <c r="Z27" s="38">
        <f>IFERROR('2.1 取引係数表'!Z27/'2.1 取引係数表'!Z$48,0)</f>
        <v>0.11647654311203862</v>
      </c>
      <c r="AA27" s="38">
        <f>IFERROR('2.1 取引係数表'!AA27/'2.1 取引係数表'!AA$48,0)</f>
        <v>5.8489029426024158E-2</v>
      </c>
      <c r="AB27" s="38">
        <f>IFERROR('2.1 取引係数表'!AB27/'2.1 取引係数表'!AB$48,0)</f>
        <v>2.5743209480509066E-2</v>
      </c>
      <c r="AC27" s="38">
        <f>IFERROR('2.1 取引係数表'!AC27/'2.1 取引係数表'!AC$48,0)</f>
        <v>1.3563292797583268E-2</v>
      </c>
      <c r="AD27" s="38">
        <f>IFERROR('2.1 取引係数表'!AD27/'2.1 取引係数表'!AD$48,0)</f>
        <v>6.262122817502735E-3</v>
      </c>
      <c r="AE27" s="38">
        <f>IFERROR('2.1 取引係数表'!AE27/'2.1 取引係数表'!AE$48,0)</f>
        <v>4.4849034488069059E-3</v>
      </c>
      <c r="AF27" s="38">
        <f>IFERROR('2.1 取引係数表'!AF27/'2.1 取引係数表'!AF$48,0)</f>
        <v>1.3261109939634969E-2</v>
      </c>
      <c r="AG27" s="38">
        <f>IFERROR('2.1 取引係数表'!AG27/'2.1 取引係数表'!AG$48,0)</f>
        <v>1.6764322133045743E-2</v>
      </c>
      <c r="AH27" s="38">
        <f>IFERROR('2.1 取引係数表'!AH27/'2.1 取引係数表'!AH$48,0)</f>
        <v>3.0957959074287E-2</v>
      </c>
      <c r="AI27" s="38">
        <f>IFERROR('2.1 取引係数表'!AI27/'2.1 取引係数表'!AI$48,0)</f>
        <v>1.7014643480125529E-2</v>
      </c>
      <c r="AJ27" s="38">
        <f>IFERROR('2.1 取引係数表'!AJ27/'2.1 取引係数表'!AJ$48,0)</f>
        <v>1.0322044886690609E-2</v>
      </c>
      <c r="AK27" s="38">
        <f>IFERROR('2.1 取引係数表'!AK27/'2.1 取引係数表'!AK$48,0)</f>
        <v>0</v>
      </c>
      <c r="AL27" s="39">
        <f>IFERROR('2.1 取引係数表'!AL27/'2.1 取引係数表'!AL$48,0)</f>
        <v>0.58931190127030686</v>
      </c>
    </row>
    <row r="28" spans="1:38">
      <c r="A28" s="12" t="s">
        <v>24</v>
      </c>
      <c r="B28" s="13" t="s">
        <v>80</v>
      </c>
      <c r="C28" s="37">
        <f>IFERROR('2.1 取引係数表'!C28/'2.1 取引係数表'!C$48,0)</f>
        <v>1.854461835175432E-4</v>
      </c>
      <c r="D28" s="38">
        <f>IFERROR('2.1 取引係数表'!D28/'2.1 取引係数表'!D$48,0)</f>
        <v>1.0706146857745898E-3</v>
      </c>
      <c r="E28" s="38">
        <f>IFERROR('2.1 取引係数表'!E28/'2.1 取引係数表'!E$48,0)</f>
        <v>0</v>
      </c>
      <c r="F28" s="38">
        <f>IFERROR('2.1 取引係数表'!F28/'2.1 取引係数表'!F$48,0)</f>
        <v>5.5205047318611991E-3</v>
      </c>
      <c r="G28" s="38">
        <f>IFERROR('2.1 取引係数表'!G28/'2.1 取引係数表'!G$48,0)</f>
        <v>2.7618815993969035E-3</v>
      </c>
      <c r="H28" s="38">
        <f>IFERROR('2.1 取引係数表'!H28/'2.1 取引係数表'!H$48,0)</f>
        <v>0</v>
      </c>
      <c r="I28" s="38">
        <f>IFERROR('2.1 取引係数表'!I28/'2.1 取引係数表'!I$48,0)</f>
        <v>8.482160670820341E-3</v>
      </c>
      <c r="J28" s="38">
        <f>IFERROR('2.1 取引係数表'!J28/'2.1 取引係数表'!J$48,0)</f>
        <v>3.2394369048800094E-5</v>
      </c>
      <c r="K28" s="38">
        <f>IFERROR('2.1 取引係数表'!K28/'2.1 取引係数表'!K$48,0)</f>
        <v>1.7645291367395254E-2</v>
      </c>
      <c r="L28" s="38">
        <f>IFERROR('2.1 取引係数表'!L28/'2.1 取引係数表'!L$48,0)</f>
        <v>0</v>
      </c>
      <c r="M28" s="38">
        <f>IFERROR('2.1 取引係数表'!M28/'2.1 取引係数表'!M$48,0)</f>
        <v>0</v>
      </c>
      <c r="N28" s="38">
        <f>IFERROR('2.1 取引係数表'!N28/'2.1 取引係数表'!N$48,0)</f>
        <v>2.7441686416365225E-3</v>
      </c>
      <c r="O28" s="38">
        <f>IFERROR('2.1 取引係数表'!O28/'2.1 取引係数表'!O$48,0)</f>
        <v>3.8176115719476245E-3</v>
      </c>
      <c r="P28" s="38">
        <f>IFERROR('2.1 取引係数表'!P28/'2.1 取引係数表'!P$48,0)</f>
        <v>0</v>
      </c>
      <c r="Q28" s="38">
        <f>IFERROR('2.1 取引係数表'!Q28/'2.1 取引係数表'!Q$48,0)</f>
        <v>1.4736816570384977E-3</v>
      </c>
      <c r="R28" s="38">
        <f>IFERROR('2.1 取引係数表'!R28/'2.1 取引係数表'!R$48,0)</f>
        <v>1.2297775494565732E-3</v>
      </c>
      <c r="S28" s="38">
        <f>IFERROR('2.1 取引係数表'!S28/'2.1 取引係数表'!S$48,0)</f>
        <v>5.7728113029509275E-3</v>
      </c>
      <c r="T28" s="38">
        <f>IFERROR('2.1 取引係数表'!T28/'2.1 取引係数表'!T$48,0)</f>
        <v>0</v>
      </c>
      <c r="U28" s="38">
        <f>IFERROR('2.1 取引係数表'!U28/'2.1 取引係数表'!U$48,0)</f>
        <v>8.2717172116563209E-2</v>
      </c>
      <c r="V28" s="38">
        <f>IFERROR('2.1 取引係数表'!V28/'2.1 取引係数表'!V$48,0)</f>
        <v>6.2472102260635043E-3</v>
      </c>
      <c r="W28" s="38">
        <f>IFERROR('2.1 取引係数表'!W28/'2.1 取引係数表'!W$48,0)</f>
        <v>1.0130571814497974E-2</v>
      </c>
      <c r="X28" s="38">
        <f>IFERROR('2.1 取引係数表'!X28/'2.1 取引係数表'!X$48,0)</f>
        <v>2.9891057769806831E-3</v>
      </c>
      <c r="Y28" s="38">
        <f>IFERROR('2.1 取引係数表'!Y28/'2.1 取引係数表'!Y$48,0)</f>
        <v>3.29691650569649E-2</v>
      </c>
      <c r="Z28" s="38">
        <f>IFERROR('2.1 取引係数表'!Z28/'2.1 取引係数表'!Z$48,0)</f>
        <v>1.8156762777755766E-2</v>
      </c>
      <c r="AA28" s="38">
        <f>IFERROR('2.1 取引係数表'!AA28/'2.1 取引係数表'!AA$48,0)</f>
        <v>4.8553775754637445E-3</v>
      </c>
      <c r="AB28" s="38">
        <f>IFERROR('2.1 取引係数表'!AB28/'2.1 取引係数表'!AB$48,0)</f>
        <v>2.1453702732658446E-2</v>
      </c>
      <c r="AC28" s="38">
        <f>IFERROR('2.1 取引係数表'!AC28/'2.1 取引係数表'!AC$48,0)</f>
        <v>3.203557281792821E-2</v>
      </c>
      <c r="AD28" s="38">
        <f>IFERROR('2.1 取引係数表'!AD28/'2.1 取引係数表'!AD$48,0)</f>
        <v>1.1812676234362249E-3</v>
      </c>
      <c r="AE28" s="38">
        <f>IFERROR('2.1 取引係数表'!AE28/'2.1 取引係数表'!AE$48,0)</f>
        <v>4.4558140330763765E-3</v>
      </c>
      <c r="AF28" s="38">
        <f>IFERROR('2.1 取引係数表'!AF28/'2.1 取引係数表'!AF$48,0)</f>
        <v>6.8051427046890035E-3</v>
      </c>
      <c r="AG28" s="38">
        <f>IFERROR('2.1 取引係数表'!AG28/'2.1 取引係数表'!AG$48,0)</f>
        <v>2.2830676494802676E-2</v>
      </c>
      <c r="AH28" s="38">
        <f>IFERROR('2.1 取引係数表'!AH28/'2.1 取引係数表'!AH$48,0)</f>
        <v>3.7778911241171231E-3</v>
      </c>
      <c r="AI28" s="38">
        <f>IFERROR('2.1 取引係数表'!AI28/'2.1 取引係数表'!AI$48,0)</f>
        <v>1.5645554377992307E-2</v>
      </c>
      <c r="AJ28" s="38">
        <f>IFERROR('2.1 取引係数表'!AJ28/'2.1 取引係数表'!AJ$48,0)</f>
        <v>2.5262421783375462E-2</v>
      </c>
      <c r="AK28" s="38">
        <f>IFERROR('2.1 取引係数表'!AK28/'2.1 取引係数表'!AK$48,0)</f>
        <v>0</v>
      </c>
      <c r="AL28" s="39">
        <f>IFERROR('2.1 取引係数表'!AL28/'2.1 取引係数表'!AL$48,0)</f>
        <v>6.6340360967743987E-3</v>
      </c>
    </row>
    <row r="29" spans="1:38">
      <c r="A29" s="12" t="s">
        <v>25</v>
      </c>
      <c r="B29" s="13" t="s">
        <v>81</v>
      </c>
      <c r="C29" s="37">
        <f>IFERROR('2.1 取引係数表'!C29/'2.1 取引係数表'!C$48,0)</f>
        <v>3.7287045965927357E-2</v>
      </c>
      <c r="D29" s="38">
        <f>IFERROR('2.1 取引係数表'!D29/'2.1 取引係数表'!D$48,0)</f>
        <v>1.0308489974458192E-2</v>
      </c>
      <c r="E29" s="38">
        <f>IFERROR('2.1 取引係数表'!E29/'2.1 取引係数表'!E$48,0)</f>
        <v>2.390617952187641E-2</v>
      </c>
      <c r="F29" s="38">
        <f>IFERROR('2.1 取引係数表'!F29/'2.1 取引係数表'!F$48,0)</f>
        <v>3.7066246056782333E-2</v>
      </c>
      <c r="G29" s="38">
        <f>IFERROR('2.1 取引係数表'!G29/'2.1 取引係数表'!G$48,0)</f>
        <v>4.6218903714543666E-2</v>
      </c>
      <c r="H29" s="38">
        <f>IFERROR('2.1 取引係数表'!H29/'2.1 取引係数表'!H$48,0)</f>
        <v>1.8486748698532892E-2</v>
      </c>
      <c r="I29" s="38">
        <f>IFERROR('2.1 取引係数表'!I29/'2.1 取引係数表'!I$48,0)</f>
        <v>5.1035473444794699E-2</v>
      </c>
      <c r="J29" s="38">
        <f>IFERROR('2.1 取引係数表'!J29/'2.1 取引係数表'!J$48,0)</f>
        <v>3.4961622795917496E-2</v>
      </c>
      <c r="K29" s="38">
        <f>IFERROR('2.1 取引係数表'!K29/'2.1 取引係数表'!K$48,0)</f>
        <v>6.4384261624936129E-2</v>
      </c>
      <c r="L29" s="38">
        <f>IFERROR('2.1 取引係数表'!L29/'2.1 取引係数表'!L$48,0)</f>
        <v>6.8878301276395507E-2</v>
      </c>
      <c r="M29" s="38">
        <f>IFERROR('2.1 取引係数表'!M29/'2.1 取引係数表'!M$48,0)</f>
        <v>2.0921896331955146E-2</v>
      </c>
      <c r="N29" s="38">
        <f>IFERROR('2.1 取引係数表'!N29/'2.1 取引係数表'!N$48,0)</f>
        <v>6.5901625712028608E-2</v>
      </c>
      <c r="O29" s="38">
        <f>IFERROR('2.1 取引係数表'!O29/'2.1 取引係数表'!O$48,0)</f>
        <v>3.3377322273257008E-2</v>
      </c>
      <c r="P29" s="38">
        <f>IFERROR('2.1 取引係数表'!P29/'2.1 取引係数表'!P$48,0)</f>
        <v>5.051619522487695E-2</v>
      </c>
      <c r="Q29" s="38">
        <f>IFERROR('2.1 取引係数表'!Q29/'2.1 取引係数表'!Q$48,0)</f>
        <v>1.8236918801093696E-2</v>
      </c>
      <c r="R29" s="38">
        <f>IFERROR('2.1 取引係数表'!R29/'2.1 取引係数表'!R$48,0)</f>
        <v>2.5667480778447754E-2</v>
      </c>
      <c r="S29" s="38">
        <f>IFERROR('2.1 取引係数表'!S29/'2.1 取引係数表'!S$48,0)</f>
        <v>1.1731700254232716E-2</v>
      </c>
      <c r="T29" s="38">
        <f>IFERROR('2.1 取引係数表'!T29/'2.1 取引係数表'!T$48,0)</f>
        <v>1.2467191601049869E-2</v>
      </c>
      <c r="U29" s="38">
        <f>IFERROR('2.1 取引係数表'!U29/'2.1 取引係数表'!U$48,0)</f>
        <v>4.614289668261437E-2</v>
      </c>
      <c r="V29" s="38">
        <f>IFERROR('2.1 取引係数表'!V29/'2.1 取引係数表'!V$48,0)</f>
        <v>3.1556227717122104E-2</v>
      </c>
      <c r="W29" s="38">
        <f>IFERROR('2.1 取引係数表'!W29/'2.1 取引係数表'!W$48,0)</f>
        <v>2.3410712430298204E-3</v>
      </c>
      <c r="X29" s="38">
        <f>IFERROR('2.1 取引係数表'!X29/'2.1 取引係数表'!X$48,0)</f>
        <v>3.1551079013808603E-2</v>
      </c>
      <c r="Y29" s="38">
        <f>IFERROR('2.1 取引係数表'!Y29/'2.1 取引係数表'!Y$48,0)</f>
        <v>1.7142967196322748E-2</v>
      </c>
      <c r="Z29" s="38">
        <f>IFERROR('2.1 取引係数表'!Z29/'2.1 取引係数表'!Z$48,0)</f>
        <v>1.4555348628336701E-2</v>
      </c>
      <c r="AA29" s="38">
        <f>IFERROR('2.1 取引係数表'!AA29/'2.1 取引係数表'!AA$48,0)</f>
        <v>4.2272593746044406E-4</v>
      </c>
      <c r="AB29" s="38">
        <f>IFERROR('2.1 取引係数表'!AB29/'2.1 取引係数表'!AB$48,0)</f>
        <v>5.9000252928729617E-2</v>
      </c>
      <c r="AC29" s="38">
        <f>IFERROR('2.1 取引係数表'!AC29/'2.1 取引係数表'!AC$48,0)</f>
        <v>5.2295741434318213E-2</v>
      </c>
      <c r="AD29" s="38">
        <f>IFERROR('2.1 取引係数表'!AD29/'2.1 取引係数表'!AD$48,0)</f>
        <v>2.4705190243384825E-2</v>
      </c>
      <c r="AE29" s="38">
        <f>IFERROR('2.1 取引係数表'!AE29/'2.1 取引係数表'!AE$48,0)</f>
        <v>1.1507430634577048E-2</v>
      </c>
      <c r="AF29" s="38">
        <f>IFERROR('2.1 取引係数表'!AF29/'2.1 取引係数表'!AF$48,0)</f>
        <v>1.268368556975687E-2</v>
      </c>
      <c r="AG29" s="38">
        <f>IFERROR('2.1 取引係数表'!AG29/'2.1 取引係数表'!AG$48,0)</f>
        <v>1.9364188288084429E-2</v>
      </c>
      <c r="AH29" s="38">
        <f>IFERROR('2.1 取引係数表'!AH29/'2.1 取引係数表'!AH$48,0)</f>
        <v>1.0626219313639888E-2</v>
      </c>
      <c r="AI29" s="38">
        <f>IFERROR('2.1 取引係数表'!AI29/'2.1 取引係数表'!AI$48,0)</f>
        <v>2.7295183033192165E-2</v>
      </c>
      <c r="AJ29" s="38">
        <f>IFERROR('2.1 取引係数表'!AJ29/'2.1 取引係数表'!AJ$48,0)</f>
        <v>1.5087886712461484E-2</v>
      </c>
      <c r="AK29" s="38">
        <f>IFERROR('2.1 取引係数表'!AK29/'2.1 取引係数表'!AK$48,0)</f>
        <v>8.2210100299137778E-2</v>
      </c>
      <c r="AL29" s="39">
        <f>IFERROR('2.1 取引係数表'!AL29/'2.1 取引係数表'!AL$48,0)</f>
        <v>3.6960151344900043E-2</v>
      </c>
    </row>
    <row r="30" spans="1:38">
      <c r="A30" s="12" t="s">
        <v>26</v>
      </c>
      <c r="B30" s="13" t="s">
        <v>82</v>
      </c>
      <c r="C30" s="37">
        <f>IFERROR('2.1 取引係数表'!C30/'2.1 取引係数表'!C$48,0)</f>
        <v>2.1635388077046709E-3</v>
      </c>
      <c r="D30" s="38">
        <f>IFERROR('2.1 取引係数表'!D30/'2.1 取引係数表'!D$48,0)</f>
        <v>1.9194591866387287E-3</v>
      </c>
      <c r="E30" s="38">
        <f>IFERROR('2.1 取引係数表'!E30/'2.1 取引係数表'!E$48,0)</f>
        <v>1.8042399639152007E-3</v>
      </c>
      <c r="F30" s="38">
        <f>IFERROR('2.1 取引係数表'!F30/'2.1 取引係数表'!F$48,0)</f>
        <v>4.8194882579740625E-3</v>
      </c>
      <c r="G30" s="38">
        <f>IFERROR('2.1 取引係数表'!G30/'2.1 取引係数表'!G$48,0)</f>
        <v>6.7536527720325193E-3</v>
      </c>
      <c r="H30" s="38">
        <f>IFERROR('2.1 取引係数表'!H30/'2.1 取引係数表'!H$48,0)</f>
        <v>9.3442111603493517E-3</v>
      </c>
      <c r="I30" s="38">
        <f>IFERROR('2.1 取引係数表'!I30/'2.1 取引係数表'!I$48,0)</f>
        <v>4.970728565158157E-3</v>
      </c>
      <c r="J30" s="38">
        <f>IFERROR('2.1 取引係数表'!J30/'2.1 取引係数表'!J$48,0)</f>
        <v>1.1228698171540333E-2</v>
      </c>
      <c r="K30" s="38">
        <f>IFERROR('2.1 取引係数表'!K30/'2.1 取引係数表'!K$48,0)</f>
        <v>8.1757792539601439E-3</v>
      </c>
      <c r="L30" s="38">
        <f>IFERROR('2.1 取引係数表'!L30/'2.1 取引係数表'!L$48,0)</f>
        <v>5.0585259690606437E-3</v>
      </c>
      <c r="M30" s="38">
        <f>IFERROR('2.1 取引係数表'!M30/'2.1 取引係数表'!M$48,0)</f>
        <v>9.1102613376814121E-3</v>
      </c>
      <c r="N30" s="38">
        <f>IFERROR('2.1 取引係数表'!N30/'2.1 取引係数表'!N$48,0)</f>
        <v>7.2865993098000081E-3</v>
      </c>
      <c r="O30" s="38">
        <f>IFERROR('2.1 取引係数表'!O30/'2.1 取引係数表'!O$48,0)</f>
        <v>4.7430931651470491E-3</v>
      </c>
      <c r="P30" s="38">
        <f>IFERROR('2.1 取引係数表'!P30/'2.1 取引係数表'!P$48,0)</f>
        <v>1.3760774963534611E-2</v>
      </c>
      <c r="Q30" s="38">
        <f>IFERROR('2.1 取引係数表'!Q30/'2.1 取引係数表'!Q$48,0)</f>
        <v>8.9711778710368281E-3</v>
      </c>
      <c r="R30" s="38">
        <f>IFERROR('2.1 取引係数表'!R30/'2.1 取引係数表'!R$48,0)</f>
        <v>1.1982079974285164E-2</v>
      </c>
      <c r="S30" s="38">
        <f>IFERROR('2.1 取引係数表'!S30/'2.1 取引係数表'!S$48,0)</f>
        <v>5.8135501963724771E-3</v>
      </c>
      <c r="T30" s="38">
        <f>IFERROR('2.1 取引係数表'!T30/'2.1 取引係数表'!T$48,0)</f>
        <v>2.5237229961639412E-3</v>
      </c>
      <c r="U30" s="38">
        <f>IFERROR('2.1 取引係数表'!U30/'2.1 取引係数表'!U$48,0)</f>
        <v>6.0891226127871576E-3</v>
      </c>
      <c r="V30" s="38">
        <f>IFERROR('2.1 取引係数表'!V30/'2.1 取引係数表'!V$48,0)</f>
        <v>1.1825816403211559E-2</v>
      </c>
      <c r="W30" s="38">
        <f>IFERROR('2.1 取引係数表'!W30/'2.1 取引係数表'!W$48,0)</f>
        <v>1.3735799882242926E-2</v>
      </c>
      <c r="X30" s="38">
        <f>IFERROR('2.1 取引係数表'!X30/'2.1 取引係数表'!X$48,0)</f>
        <v>3.8271229323127674E-2</v>
      </c>
      <c r="Y30" s="38">
        <f>IFERROR('2.1 取引係数表'!Y30/'2.1 取引係数表'!Y$48,0)</f>
        <v>4.5334385227074947E-2</v>
      </c>
      <c r="Z30" s="38">
        <f>IFERROR('2.1 取引係数表'!Z30/'2.1 取引係数表'!Z$48,0)</f>
        <v>6.3685153632453237E-2</v>
      </c>
      <c r="AA30" s="38">
        <f>IFERROR('2.1 取引係数表'!AA30/'2.1 取引係数表'!AA$48,0)</f>
        <v>8.8485853010787869E-4</v>
      </c>
      <c r="AB30" s="38">
        <f>IFERROR('2.1 取引係数表'!AB30/'2.1 取引係数表'!AB$48,0)</f>
        <v>3.2420116676228607E-2</v>
      </c>
      <c r="AC30" s="38">
        <f>IFERROR('2.1 取引係数表'!AC30/'2.1 取引係数表'!AC$48,0)</f>
        <v>5.5000693577472601E-2</v>
      </c>
      <c r="AD30" s="38">
        <f>IFERROR('2.1 取引係数表'!AD30/'2.1 取引係数表'!AD$48,0)</f>
        <v>6.1641259789930979E-2</v>
      </c>
      <c r="AE30" s="38">
        <f>IFERROR('2.1 取引係数表'!AE30/'2.1 取引係数表'!AE$48,0)</f>
        <v>1.8470067846784337E-2</v>
      </c>
      <c r="AF30" s="38">
        <f>IFERROR('2.1 取引係数表'!AF30/'2.1 取引係数表'!AF$48,0)</f>
        <v>1.7713475074388734E-2</v>
      </c>
      <c r="AG30" s="38">
        <f>IFERROR('2.1 取引係数表'!AG30/'2.1 取引係数表'!AG$48,0)</f>
        <v>6.5752540887709848E-2</v>
      </c>
      <c r="AH30" s="38">
        <f>IFERROR('2.1 取引係数表'!AH30/'2.1 取引係数表'!AH$48,0)</f>
        <v>1.981015448721828E-2</v>
      </c>
      <c r="AI30" s="38">
        <f>IFERROR('2.1 取引係数表'!AI30/'2.1 取引係数表'!AI$48,0)</f>
        <v>2.3418846418718581E-2</v>
      </c>
      <c r="AJ30" s="38">
        <f>IFERROR('2.1 取引係数表'!AJ30/'2.1 取引係数表'!AJ$48,0)</f>
        <v>2.0407345624603907E-2</v>
      </c>
      <c r="AK30" s="38">
        <f>IFERROR('2.1 取引係数表'!AK30/'2.1 取引係数表'!AK$48,0)</f>
        <v>0</v>
      </c>
      <c r="AL30" s="39">
        <f>IFERROR('2.1 取引係数表'!AL30/'2.1 取引係数表'!AL$48,0)</f>
        <v>1.2411043606884161E-2</v>
      </c>
    </row>
    <row r="31" spans="1:38">
      <c r="A31" s="12" t="s">
        <v>27</v>
      </c>
      <c r="B31" s="13" t="s">
        <v>83</v>
      </c>
      <c r="C31" s="37">
        <f>IFERROR('2.1 取引係数表'!C31/'2.1 取引係数表'!C$48,0)</f>
        <v>0</v>
      </c>
      <c r="D31" s="38">
        <f>IFERROR('2.1 取引係数表'!D31/'2.1 取引係数表'!D$48,0)</f>
        <v>0</v>
      </c>
      <c r="E31" s="38">
        <f>IFERROR('2.1 取引係数表'!E31/'2.1 取引係数表'!E$48,0)</f>
        <v>0</v>
      </c>
      <c r="F31" s="38">
        <f>IFERROR('2.1 取引係数表'!F31/'2.1 取引係数表'!F$48,0)</f>
        <v>0</v>
      </c>
      <c r="G31" s="38">
        <f>IFERROR('2.1 取引係数表'!G31/'2.1 取引係数表'!G$48,0)</f>
        <v>0</v>
      </c>
      <c r="H31" s="38">
        <f>IFERROR('2.1 取引係数表'!H31/'2.1 取引係数表'!H$48,0)</f>
        <v>0</v>
      </c>
      <c r="I31" s="38">
        <f>IFERROR('2.1 取引係数表'!I31/'2.1 取引係数表'!I$48,0)</f>
        <v>0</v>
      </c>
      <c r="J31" s="38">
        <f>IFERROR('2.1 取引係数表'!J31/'2.1 取引係数表'!J$48,0)</f>
        <v>0</v>
      </c>
      <c r="K31" s="38">
        <f>IFERROR('2.1 取引係数表'!K31/'2.1 取引係数表'!K$48,0)</f>
        <v>0</v>
      </c>
      <c r="L31" s="38">
        <f>IFERROR('2.1 取引係数表'!L31/'2.1 取引係数表'!L$48,0)</f>
        <v>0</v>
      </c>
      <c r="M31" s="38">
        <f>IFERROR('2.1 取引係数表'!M31/'2.1 取引係数表'!M$48,0)</f>
        <v>0</v>
      </c>
      <c r="N31" s="38">
        <f>IFERROR('2.1 取引係数表'!N31/'2.1 取引係数表'!N$48,0)</f>
        <v>0</v>
      </c>
      <c r="O31" s="38">
        <f>IFERROR('2.1 取引係数表'!O31/'2.1 取引係数表'!O$48,0)</f>
        <v>0</v>
      </c>
      <c r="P31" s="38">
        <f>IFERROR('2.1 取引係数表'!P31/'2.1 取引係数表'!P$48,0)</f>
        <v>0</v>
      </c>
      <c r="Q31" s="38">
        <f>IFERROR('2.1 取引係数表'!Q31/'2.1 取引係数表'!Q$48,0)</f>
        <v>0</v>
      </c>
      <c r="R31" s="38">
        <f>IFERROR('2.1 取引係数表'!R31/'2.1 取引係数表'!R$48,0)</f>
        <v>0</v>
      </c>
      <c r="S31" s="38">
        <f>IFERROR('2.1 取引係数表'!S31/'2.1 取引係数表'!S$48,0)</f>
        <v>0</v>
      </c>
      <c r="T31" s="38">
        <f>IFERROR('2.1 取引係数表'!T31/'2.1 取引係数表'!T$48,0)</f>
        <v>0</v>
      </c>
      <c r="U31" s="38">
        <f>IFERROR('2.1 取引係数表'!U31/'2.1 取引係数表'!U$48,0)</f>
        <v>0</v>
      </c>
      <c r="V31" s="38">
        <f>IFERROR('2.1 取引係数表'!V31/'2.1 取引係数表'!V$48,0)</f>
        <v>0</v>
      </c>
      <c r="W31" s="38">
        <f>IFERROR('2.1 取引係数表'!W31/'2.1 取引係数表'!W$48,0)</f>
        <v>0</v>
      </c>
      <c r="X31" s="38">
        <f>IFERROR('2.1 取引係数表'!X31/'2.1 取引係数表'!X$48,0)</f>
        <v>0</v>
      </c>
      <c r="Y31" s="38">
        <f>IFERROR('2.1 取引係数表'!Y31/'2.1 取引係数表'!Y$48,0)</f>
        <v>0</v>
      </c>
      <c r="Z31" s="38">
        <f>IFERROR('2.1 取引係数表'!Z31/'2.1 取引係数表'!Z$48,0)</f>
        <v>0</v>
      </c>
      <c r="AA31" s="38">
        <f>IFERROR('2.1 取引係数表'!AA31/'2.1 取引係数表'!AA$48,0)</f>
        <v>0</v>
      </c>
      <c r="AB31" s="38">
        <f>IFERROR('2.1 取引係数表'!AB31/'2.1 取引係数表'!AB$48,0)</f>
        <v>0</v>
      </c>
      <c r="AC31" s="38">
        <f>IFERROR('2.1 取引係数表'!AC31/'2.1 取引係数表'!AC$48,0)</f>
        <v>0</v>
      </c>
      <c r="AD31" s="38">
        <f>IFERROR('2.1 取引係数表'!AD31/'2.1 取引係数表'!AD$48,0)</f>
        <v>0</v>
      </c>
      <c r="AE31" s="38">
        <f>IFERROR('2.1 取引係数表'!AE31/'2.1 取引係数表'!AE$48,0)</f>
        <v>0</v>
      </c>
      <c r="AF31" s="38">
        <f>IFERROR('2.1 取引係数表'!AF31/'2.1 取引係数表'!AF$48,0)</f>
        <v>0</v>
      </c>
      <c r="AG31" s="38">
        <f>IFERROR('2.1 取引係数表'!AG31/'2.1 取引係数表'!AG$48,0)</f>
        <v>0</v>
      </c>
      <c r="AH31" s="38">
        <f>IFERROR('2.1 取引係数表'!AH31/'2.1 取引係数表'!AH$48,0)</f>
        <v>0</v>
      </c>
      <c r="AI31" s="38">
        <f>IFERROR('2.1 取引係数表'!AI31/'2.1 取引係数表'!AI$48,0)</f>
        <v>0</v>
      </c>
      <c r="AJ31" s="38">
        <f>IFERROR('2.1 取引係数表'!AJ31/'2.1 取引係数表'!AJ$48,0)</f>
        <v>0</v>
      </c>
      <c r="AK31" s="38">
        <f>IFERROR('2.1 取引係数表'!AK31/'2.1 取引係数表'!AK$48,0)</f>
        <v>0</v>
      </c>
      <c r="AL31" s="39">
        <f>IFERROR('2.1 取引係数表'!AL31/'2.1 取引係数表'!AL$48,0)</f>
        <v>0.17139936897302582</v>
      </c>
    </row>
    <row r="32" spans="1:38">
      <c r="A32" s="12" t="s">
        <v>28</v>
      </c>
      <c r="B32" s="13" t="s">
        <v>84</v>
      </c>
      <c r="C32" s="37">
        <f>IFERROR('2.1 取引係数表'!C32/'2.1 取引係数表'!C$48,0)</f>
        <v>9.8904631209356376E-5</v>
      </c>
      <c r="D32" s="38">
        <f>IFERROR('2.1 取引係数表'!D32/'2.1 取引係数表'!D$48,0)</f>
        <v>1.3765045959959011E-4</v>
      </c>
      <c r="E32" s="38">
        <f>IFERROR('2.1 取引係数表'!E32/'2.1 取引係数表'!E$48,0)</f>
        <v>0</v>
      </c>
      <c r="F32" s="38">
        <f>IFERROR('2.1 取引係数表'!F32/'2.1 取引係数表'!F$48,0)</f>
        <v>1.2267788293024886E-3</v>
      </c>
      <c r="G32" s="38">
        <f>IFERROR('2.1 取引係数表'!G32/'2.1 取引係数表'!G$48,0)</f>
        <v>1.1363486761191476E-4</v>
      </c>
      <c r="H32" s="38">
        <f>IFERROR('2.1 取引係数表'!H32/'2.1 取引係数表'!H$48,0)</f>
        <v>5.3779632577550232E-6</v>
      </c>
      <c r="I32" s="38">
        <f>IFERROR('2.1 取引係数表'!I32/'2.1 取引係数表'!I$48,0)</f>
        <v>0</v>
      </c>
      <c r="J32" s="38">
        <f>IFERROR('2.1 取引係数表'!J32/'2.1 取引係数表'!J$48,0)</f>
        <v>0</v>
      </c>
      <c r="K32" s="38">
        <f>IFERROR('2.1 取引係数表'!K32/'2.1 取引係数表'!K$48,0)</f>
        <v>0</v>
      </c>
      <c r="L32" s="38">
        <f>IFERROR('2.1 取引係数表'!L32/'2.1 取引係数表'!L$48,0)</f>
        <v>0</v>
      </c>
      <c r="M32" s="38">
        <f>IFERROR('2.1 取引係数表'!M32/'2.1 取引係数表'!M$48,0)</f>
        <v>1.2067214058789654E-3</v>
      </c>
      <c r="N32" s="38">
        <f>IFERROR('2.1 取引係数表'!N32/'2.1 取引係数表'!N$48,0)</f>
        <v>0</v>
      </c>
      <c r="O32" s="38">
        <f>IFERROR('2.1 取引係数表'!O32/'2.1 取引係数表'!O$48,0)</f>
        <v>2.7207444985260848E-3</v>
      </c>
      <c r="P32" s="38">
        <f>IFERROR('2.1 取引係数表'!P32/'2.1 取引係数表'!P$48,0)</f>
        <v>0</v>
      </c>
      <c r="Q32" s="38">
        <f>IFERROR('2.1 取引係数表'!Q32/'2.1 取引係数表'!Q$48,0)</f>
        <v>4.1386109792315717E-3</v>
      </c>
      <c r="R32" s="38">
        <f>IFERROR('2.1 取引係数表'!R32/'2.1 取引係数表'!R$48,0)</f>
        <v>1.0977594227937905E-2</v>
      </c>
      <c r="S32" s="38">
        <f>IFERROR('2.1 取引係数表'!S32/'2.1 取引係数表'!S$48,0)</f>
        <v>2.1139081481089998E-2</v>
      </c>
      <c r="T32" s="38">
        <f>IFERROR('2.1 取引係数表'!T32/'2.1 取引係数表'!T$48,0)</f>
        <v>2.0391681809004643E-2</v>
      </c>
      <c r="U32" s="38">
        <f>IFERROR('2.1 取引係数表'!U32/'2.1 取引係数表'!U$48,0)</f>
        <v>2.2933059191016566E-3</v>
      </c>
      <c r="V32" s="38">
        <f>IFERROR('2.1 取引係数表'!V32/'2.1 取引係数表'!V$48,0)</f>
        <v>9.2568701420265675E-4</v>
      </c>
      <c r="W32" s="38">
        <f>IFERROR('2.1 取引係数表'!W32/'2.1 取引係数表'!W$48,0)</f>
        <v>3.4192844526027777E-2</v>
      </c>
      <c r="X32" s="38">
        <f>IFERROR('2.1 取引係数表'!X32/'2.1 取引係数表'!X$48,0)</f>
        <v>1.8681911106129269E-4</v>
      </c>
      <c r="Y32" s="38">
        <f>IFERROR('2.1 取引係数表'!Y32/'2.1 取引係数表'!Y$48,0)</f>
        <v>3.3996330735935679E-3</v>
      </c>
      <c r="Z32" s="38">
        <f>IFERROR('2.1 取引係数表'!Z32/'2.1 取引係数表'!Z$48,0)</f>
        <v>5.4593564123222953E-4</v>
      </c>
      <c r="AA32" s="38">
        <f>IFERROR('2.1 取引係数表'!AA32/'2.1 取引係数表'!AA$48,0)</f>
        <v>5.9707053313622049E-7</v>
      </c>
      <c r="AB32" s="38">
        <f>IFERROR('2.1 取引係数表'!AB32/'2.1 取引係数表'!AB$48,0)</f>
        <v>9.5208131555840701E-4</v>
      </c>
      <c r="AC32" s="38">
        <f>IFERROR('2.1 取引係数表'!AC32/'2.1 取引係数表'!AC$48,0)</f>
        <v>2.6818328940676006E-3</v>
      </c>
      <c r="AD32" s="38">
        <f>IFERROR('2.1 取引係数表'!AD32/'2.1 取引係数表'!AD$48,0)</f>
        <v>7.3341582961033777E-5</v>
      </c>
      <c r="AE32" s="38">
        <f>IFERROR('2.1 取引係数表'!AE32/'2.1 取引係数表'!AE$48,0)</f>
        <v>0</v>
      </c>
      <c r="AF32" s="38">
        <f>IFERROR('2.1 取引係数表'!AF32/'2.1 取引係数表'!AF$48,0)</f>
        <v>1.4662346564967422E-4</v>
      </c>
      <c r="AG32" s="38">
        <f>IFERROR('2.1 取引係数表'!AG32/'2.1 取引係数表'!AG$48,0)</f>
        <v>0</v>
      </c>
      <c r="AH32" s="38">
        <f>IFERROR('2.1 取引係数表'!AH32/'2.1 取引係数表'!AH$48,0)</f>
        <v>1.3025223402753164E-3</v>
      </c>
      <c r="AI32" s="38">
        <f>IFERROR('2.1 取引係数表'!AI32/'2.1 取引係数表'!AI$48,0)</f>
        <v>3.5670544377868591E-4</v>
      </c>
      <c r="AJ32" s="38">
        <f>IFERROR('2.1 取引係数表'!AJ32/'2.1 取引係数表'!AJ$48,0)</f>
        <v>6.046081338005084E-4</v>
      </c>
      <c r="AK32" s="38">
        <f>IFERROR('2.1 取引係数表'!AK32/'2.1 取引係数表'!AK$48,0)</f>
        <v>0</v>
      </c>
      <c r="AL32" s="39">
        <f>IFERROR('2.1 取引係数表'!AL32/'2.1 取引係数表'!AL$48,0)</f>
        <v>7.013668018867325E-2</v>
      </c>
    </row>
    <row r="33" spans="1:38">
      <c r="A33" s="12" t="s">
        <v>29</v>
      </c>
      <c r="B33" s="13" t="s">
        <v>85</v>
      </c>
      <c r="C33" s="37">
        <f>IFERROR('2.1 取引係数表'!C33/'2.1 取引係数表'!C$48,0)</f>
        <v>8.0360012857602051E-5</v>
      </c>
      <c r="D33" s="38">
        <f>IFERROR('2.1 取引係数表'!D33/'2.1 取引係数表'!D$48,0)</f>
        <v>0</v>
      </c>
      <c r="E33" s="38">
        <f>IFERROR('2.1 取引係数表'!E33/'2.1 取引係数表'!E$48,0)</f>
        <v>0</v>
      </c>
      <c r="F33" s="38">
        <f>IFERROR('2.1 取引係数表'!F33/'2.1 取引係数表'!F$48,0)</f>
        <v>0</v>
      </c>
      <c r="G33" s="38">
        <f>IFERROR('2.1 取引係数表'!G33/'2.1 取引係数表'!G$48,0)</f>
        <v>0</v>
      </c>
      <c r="H33" s="38">
        <f>IFERROR('2.1 取引係数表'!H33/'2.1 取引係数表'!H$48,0)</f>
        <v>0</v>
      </c>
      <c r="I33" s="38">
        <f>IFERROR('2.1 取引係数表'!I33/'2.1 取引係数表'!I$48,0)</f>
        <v>0</v>
      </c>
      <c r="J33" s="38">
        <f>IFERROR('2.1 取引係数表'!J33/'2.1 取引係数表'!J$48,0)</f>
        <v>6.0739441966500175E-6</v>
      </c>
      <c r="K33" s="38">
        <f>IFERROR('2.1 取引係数表'!K33/'2.1 取引係数表'!K$48,0)</f>
        <v>0</v>
      </c>
      <c r="L33" s="38">
        <f>IFERROR('2.1 取引係数表'!L33/'2.1 取引係数表'!L$48,0)</f>
        <v>0</v>
      </c>
      <c r="M33" s="38">
        <f>IFERROR('2.1 取引係数表'!M33/'2.1 取引係数表'!M$48,0)</f>
        <v>0</v>
      </c>
      <c r="N33" s="38">
        <f>IFERROR('2.1 取引係数表'!N33/'2.1 取引係数表'!N$48,0)</f>
        <v>0</v>
      </c>
      <c r="O33" s="38">
        <f>IFERROR('2.1 取引係数表'!O33/'2.1 取引係数表'!O$48,0)</f>
        <v>4.2846370055528896E-6</v>
      </c>
      <c r="P33" s="38">
        <f>IFERROR('2.1 取引係数表'!P33/'2.1 取引係数表'!P$48,0)</f>
        <v>0</v>
      </c>
      <c r="Q33" s="38">
        <f>IFERROR('2.1 取引係数表'!Q33/'2.1 取引係数表'!Q$48,0)</f>
        <v>0</v>
      </c>
      <c r="R33" s="38">
        <f>IFERROR('2.1 取引係数表'!R33/'2.1 取引係数表'!R$48,0)</f>
        <v>0</v>
      </c>
      <c r="S33" s="38">
        <f>IFERROR('2.1 取引係数表'!S33/'2.1 取引係数表'!S$48,0)</f>
        <v>0</v>
      </c>
      <c r="T33" s="38">
        <f>IFERROR('2.1 取引係数表'!T33/'2.1 取引係数表'!T$48,0)</f>
        <v>0</v>
      </c>
      <c r="U33" s="38">
        <f>IFERROR('2.1 取引係数表'!U33/'2.1 取引係数表'!U$48,0)</f>
        <v>0</v>
      </c>
      <c r="V33" s="38">
        <f>IFERROR('2.1 取引係数表'!V33/'2.1 取引係数表'!V$48,0)</f>
        <v>0</v>
      </c>
      <c r="W33" s="38">
        <f>IFERROR('2.1 取引係数表'!W33/'2.1 取引係数表'!W$48,0)</f>
        <v>0</v>
      </c>
      <c r="X33" s="38">
        <f>IFERROR('2.1 取引係数表'!X33/'2.1 取引係数表'!X$48,0)</f>
        <v>2.1350755549862021E-5</v>
      </c>
      <c r="Y33" s="38">
        <f>IFERROR('2.1 取引係数表'!Y33/'2.1 取引係数表'!Y$48,0)</f>
        <v>1.9972665979987389E-5</v>
      </c>
      <c r="Z33" s="38">
        <f>IFERROR('2.1 取引係数表'!Z33/'2.1 取引係数表'!Z$48,0)</f>
        <v>2.3481102848698045E-5</v>
      </c>
      <c r="AA33" s="38">
        <f>IFERROR('2.1 取引係数表'!AA33/'2.1 取引係数表'!AA$48,0)</f>
        <v>0</v>
      </c>
      <c r="AB33" s="38">
        <f>IFERROR('2.1 取引係数表'!AB33/'2.1 取引係数表'!AB$48,0)</f>
        <v>3.2901298161845598E-5</v>
      </c>
      <c r="AC33" s="38">
        <f>IFERROR('2.1 取引係数表'!AC33/'2.1 取引係数表'!AC$48,0)</f>
        <v>4.623849817357932E-5</v>
      </c>
      <c r="AD33" s="38">
        <f>IFERROR('2.1 取引係数表'!AD33/'2.1 取引係数表'!AD$48,0)</f>
        <v>1.0923214483558222E-5</v>
      </c>
      <c r="AE33" s="38">
        <f>IFERROR('2.1 取引係数表'!AE33/'2.1 取引係数表'!AE$48,0)</f>
        <v>8.5557105089792189E-6</v>
      </c>
      <c r="AF33" s="38">
        <f>IFERROR('2.1 取引係数表'!AF33/'2.1 取引係数表'!AF$48,0)</f>
        <v>1.3398663912564043E-2</v>
      </c>
      <c r="AG33" s="38">
        <f>IFERROR('2.1 取引係数表'!AG33/'2.1 取引係数表'!AG$48,0)</f>
        <v>9.6291339075506859E-6</v>
      </c>
      <c r="AH33" s="38">
        <f>IFERROR('2.1 取引係数表'!AH33/'2.1 取引係数表'!AH$48,0)</f>
        <v>2.8816865935294611E-6</v>
      </c>
      <c r="AI33" s="38">
        <f>IFERROR('2.1 取引係数表'!AI33/'2.1 取引係数表'!AI$48,0)</f>
        <v>5.1547029447786982E-5</v>
      </c>
      <c r="AJ33" s="38">
        <f>IFERROR('2.1 取引係数表'!AJ33/'2.1 取引係数表'!AJ$48,0)</f>
        <v>2.1853306040982232E-5</v>
      </c>
      <c r="AK33" s="38">
        <f>IFERROR('2.1 取引係数表'!AK33/'2.1 取引係数表'!AK$48,0)</f>
        <v>0</v>
      </c>
      <c r="AL33" s="39">
        <f>IFERROR('2.1 取引係数表'!AL33/'2.1 取引係数表'!AL$48,0)</f>
        <v>2.7297947575243936E-4</v>
      </c>
    </row>
    <row r="34" spans="1:38">
      <c r="A34" s="12" t="s">
        <v>30</v>
      </c>
      <c r="B34" s="13" t="s">
        <v>86</v>
      </c>
      <c r="C34" s="37">
        <f>IFERROR('2.1 取引係数表'!C34/'2.1 取引係数表'!C$48,0)</f>
        <v>0</v>
      </c>
      <c r="D34" s="38">
        <f>IFERROR('2.1 取引係数表'!D34/'2.1 取引係数表'!D$48,0)</f>
        <v>9.9414220821926195E-5</v>
      </c>
      <c r="E34" s="38">
        <f>IFERROR('2.1 取引係数表'!E34/'2.1 取引係数表'!E$48,0)</f>
        <v>0</v>
      </c>
      <c r="F34" s="38">
        <f>IFERROR('2.1 取引係数表'!F34/'2.1 取引係数表'!F$48,0)</f>
        <v>1.2267788293024886E-3</v>
      </c>
      <c r="G34" s="38">
        <f>IFERROR('2.1 取引係数表'!G34/'2.1 取引係数表'!G$48,0)</f>
        <v>5.49466158635661E-4</v>
      </c>
      <c r="H34" s="38">
        <f>IFERROR('2.1 取引係数表'!H34/'2.1 取引係数表'!H$48,0)</f>
        <v>1.277266273716818E-4</v>
      </c>
      <c r="I34" s="38">
        <f>IFERROR('2.1 取引係数表'!I34/'2.1 取引係数表'!I$48,0)</f>
        <v>1.7671168064209046E-4</v>
      </c>
      <c r="J34" s="38">
        <f>IFERROR('2.1 取引係数表'!J34/'2.1 取引係数表'!J$48,0)</f>
        <v>6.3978878871380181E-4</v>
      </c>
      <c r="K34" s="38">
        <f>IFERROR('2.1 取引係数表'!K34/'2.1 取引係数表'!K$48,0)</f>
        <v>1.8066328688526158E-3</v>
      </c>
      <c r="L34" s="38">
        <f>IFERROR('2.1 取引係数表'!L34/'2.1 取引係数表'!L$48,0)</f>
        <v>4.7056055526145522E-4</v>
      </c>
      <c r="M34" s="38">
        <f>IFERROR('2.1 取引係数表'!M34/'2.1 取引係数表'!M$48,0)</f>
        <v>7.829130837069964E-4</v>
      </c>
      <c r="N34" s="38">
        <f>IFERROR('2.1 取引係数表'!N34/'2.1 取引係数表'!N$48,0)</f>
        <v>4.1578312752068523E-4</v>
      </c>
      <c r="O34" s="38">
        <f>IFERROR('2.1 取引係数表'!O34/'2.1 取引係数表'!O$48,0)</f>
        <v>3.7276341948310138E-4</v>
      </c>
      <c r="P34" s="38">
        <f>IFERROR('2.1 取引係数表'!P34/'2.1 取引係数表'!P$48,0)</f>
        <v>4.8096851106408848E-4</v>
      </c>
      <c r="Q34" s="38">
        <f>IFERROR('2.1 取引係数表'!Q34/'2.1 取引係数表'!Q$48,0)</f>
        <v>6.5237053953556064E-4</v>
      </c>
      <c r="R34" s="38">
        <f>IFERROR('2.1 取引係数表'!R34/'2.1 取引係数表'!R$48,0)</f>
        <v>1.4895088638692217E-3</v>
      </c>
      <c r="S34" s="38">
        <f>IFERROR('2.1 取引係数表'!S34/'2.1 取引係数表'!S$48,0)</f>
        <v>2.1910918353752328E-4</v>
      </c>
      <c r="T34" s="38">
        <f>IFERROR('2.1 取引係数表'!T34/'2.1 取引係数表'!T$48,0)</f>
        <v>1.5142337976983646E-4</v>
      </c>
      <c r="U34" s="38">
        <f>IFERROR('2.1 取引係数表'!U34/'2.1 取引係数表'!U$48,0)</f>
        <v>5.9309635838835945E-4</v>
      </c>
      <c r="V34" s="38">
        <f>IFERROR('2.1 取引係数表'!V34/'2.1 取引係数表'!V$48,0)</f>
        <v>8.7671883033842667E-4</v>
      </c>
      <c r="W34" s="38">
        <f>IFERROR('2.1 取引係数表'!W34/'2.1 取引係数表'!W$48,0)</f>
        <v>1.12345443840266E-3</v>
      </c>
      <c r="X34" s="38">
        <f>IFERROR('2.1 取引係数表'!X34/'2.1 取引係数表'!X$48,0)</f>
        <v>5.2095843541663332E-3</v>
      </c>
      <c r="Y34" s="38">
        <f>IFERROR('2.1 取引係数表'!Y34/'2.1 取引係数表'!Y$48,0)</f>
        <v>7.1972928477883127E-4</v>
      </c>
      <c r="Z34" s="38">
        <f>IFERROR('2.1 取引係数表'!Z34/'2.1 取引係数表'!Z$48,0)</f>
        <v>1.8197854707740985E-3</v>
      </c>
      <c r="AA34" s="38">
        <f>IFERROR('2.1 取引係数表'!AA34/'2.1 取引係数表'!AA$48,0)</f>
        <v>1.5285005648287244E-4</v>
      </c>
      <c r="AB34" s="38">
        <f>IFERROR('2.1 取引係数表'!AB34/'2.1 取引係数表'!AB$48,0)</f>
        <v>1.6882478619297022E-3</v>
      </c>
      <c r="AC34" s="38">
        <f>IFERROR('2.1 取引係数表'!AC34/'2.1 取引係数表'!AC$48,0)</f>
        <v>4.5467856537352997E-4</v>
      </c>
      <c r="AD34" s="38">
        <f>IFERROR('2.1 取引係数表'!AD34/'2.1 取引係数表'!AD$48,0)</f>
        <v>1.5604592119368888E-6</v>
      </c>
      <c r="AE34" s="38">
        <f>IFERROR('2.1 取引係数表'!AE34/'2.1 取引係数表'!AE$48,0)</f>
        <v>3.5249527296994377E-4</v>
      </c>
      <c r="AF34" s="38">
        <f>IFERROR('2.1 取引係数表'!AF34/'2.1 取引係数表'!AF$48,0)</f>
        <v>6.7114246132428195E-4</v>
      </c>
      <c r="AG34" s="38">
        <f>IFERROR('2.1 取引係数表'!AG34/'2.1 取引係数表'!AG$48,0)</f>
        <v>0</v>
      </c>
      <c r="AH34" s="38">
        <f>IFERROR('2.1 取引係数表'!AH34/'2.1 取引係数表'!AH$48,0)</f>
        <v>1.534498111054438E-3</v>
      </c>
      <c r="AI34" s="38">
        <f>IFERROR('2.1 取引係数表'!AI34/'2.1 取引係数表'!AI$48,0)</f>
        <v>9.7114603479630677E-4</v>
      </c>
      <c r="AJ34" s="38">
        <f>IFERROR('2.1 取引係数表'!AJ34/'2.1 取引係数表'!AJ$48,0)</f>
        <v>4.1102426445414082E-3</v>
      </c>
      <c r="AK34" s="38">
        <f>IFERROR('2.1 取引係数表'!AK34/'2.1 取引係数表'!AK$48,0)</f>
        <v>0</v>
      </c>
      <c r="AL34" s="39">
        <f>IFERROR('2.1 取引係数表'!AL34/'2.1 取引係数表'!AL$48,0)</f>
        <v>1.9552948495756123E-3</v>
      </c>
    </row>
    <row r="35" spans="1:38">
      <c r="A35" s="12" t="s">
        <v>31</v>
      </c>
      <c r="B35" s="13" t="s">
        <v>87</v>
      </c>
      <c r="C35" s="37">
        <f>IFERROR('2.1 取引係数表'!C35/'2.1 取引係数表'!C$48,0)</f>
        <v>2.0825606409020102E-2</v>
      </c>
      <c r="D35" s="38">
        <f>IFERROR('2.1 取引係数表'!D35/'2.1 取引係数表'!D$48,0)</f>
        <v>1.5845097349463929E-2</v>
      </c>
      <c r="E35" s="38">
        <f>IFERROR('2.1 取引係数表'!E35/'2.1 取引係数表'!E$48,0)</f>
        <v>1.1276499774470004E-2</v>
      </c>
      <c r="F35" s="38">
        <f>IFERROR('2.1 取引係数表'!F35/'2.1 取引係数表'!F$48,0)</f>
        <v>0.15063091482649843</v>
      </c>
      <c r="G35" s="38">
        <f>IFERROR('2.1 取引係数表'!G35/'2.1 取引係数表'!G$48,0)</f>
        <v>5.2172955040087468E-2</v>
      </c>
      <c r="H35" s="38">
        <f>IFERROR('2.1 取引係数表'!H35/'2.1 取引係数表'!H$48,0)</f>
        <v>1.3641203803295615E-2</v>
      </c>
      <c r="I35" s="38">
        <f>IFERROR('2.1 取引係数表'!I35/'2.1 取引係数表'!I$48,0)</f>
        <v>2.2402480803981144E-2</v>
      </c>
      <c r="J35" s="38">
        <f>IFERROR('2.1 取引係数表'!J35/'2.1 取引係数表'!J$48,0)</f>
        <v>4.0877644443454618E-2</v>
      </c>
      <c r="K35" s="38">
        <f>IFERROR('2.1 取引係数表'!K35/'2.1 取引係数表'!K$48,0)</f>
        <v>2.7501392293868741E-2</v>
      </c>
      <c r="L35" s="38">
        <f>IFERROR('2.1 取引係数表'!L35/'2.1 取引係数表'!L$48,0)</f>
        <v>4.2291629904123287E-2</v>
      </c>
      <c r="M35" s="38">
        <f>IFERROR('2.1 取引係数表'!M35/'2.1 取引係数表'!M$48,0)</f>
        <v>3.6408693570407179E-2</v>
      </c>
      <c r="N35" s="38">
        <f>IFERROR('2.1 取引係数表'!N35/'2.1 取引係数表'!N$48,0)</f>
        <v>7.1431541308053723E-2</v>
      </c>
      <c r="O35" s="38">
        <f>IFERROR('2.1 取引係数表'!O35/'2.1 取引係数表'!O$48,0)</f>
        <v>1.1988414341536986E-2</v>
      </c>
      <c r="P35" s="38">
        <f>IFERROR('2.1 取引係数表'!P35/'2.1 取引係数表'!P$48,0)</f>
        <v>4.7393525293747289E-2</v>
      </c>
      <c r="Q35" s="38">
        <f>IFERROR('2.1 取引係数表'!Q35/'2.1 取引係数表'!Q$48,0)</f>
        <v>4.9471865762415836E-2</v>
      </c>
      <c r="R35" s="38">
        <f>IFERROR('2.1 取引係数表'!R35/'2.1 取引係数表'!R$48,0)</f>
        <v>1.3233382218306323E-2</v>
      </c>
      <c r="S35" s="38">
        <f>IFERROR('2.1 取引係数表'!S35/'2.1 取引係数表'!S$48,0)</f>
        <v>1.0395024129536469E-2</v>
      </c>
      <c r="T35" s="38">
        <f>IFERROR('2.1 取引係数表'!T35/'2.1 取引係数表'!T$48,0)</f>
        <v>5.9862709469008679E-2</v>
      </c>
      <c r="U35" s="38">
        <f>IFERROR('2.1 取引係数表'!U35/'2.1 取引係数表'!U$48,0)</f>
        <v>1.2771341583962674E-2</v>
      </c>
      <c r="V35" s="38">
        <f>IFERROR('2.1 取引係数表'!V35/'2.1 取引係数表'!V$48,0)</f>
        <v>8.7793361797659702E-2</v>
      </c>
      <c r="W35" s="38">
        <f>IFERROR('2.1 取引係数表'!W35/'2.1 取引係数表'!W$48,0)</f>
        <v>5.9086343642849724E-2</v>
      </c>
      <c r="X35" s="38">
        <f>IFERROR('2.1 取引係数表'!X35/'2.1 取引係数表'!X$48,0)</f>
        <v>9.3729816863894269E-2</v>
      </c>
      <c r="Y35" s="38">
        <f>IFERROR('2.1 取引係数表'!Y35/'2.1 取引係数表'!Y$48,0)</f>
        <v>7.5335469457513862E-2</v>
      </c>
      <c r="Z35" s="38">
        <f>IFERROR('2.1 取引係数表'!Z35/'2.1 取引係数表'!Z$48,0)</f>
        <v>0.11609350762181923</v>
      </c>
      <c r="AA35" s="38">
        <f>IFERROR('2.1 取引係数表'!AA35/'2.1 取引係数表'!AA$48,0)</f>
        <v>1.1856626647019065E-2</v>
      </c>
      <c r="AB35" s="38">
        <f>IFERROR('2.1 取引係数表'!AB35/'2.1 取引係数表'!AB$48,0)</f>
        <v>0.10702792292048373</v>
      </c>
      <c r="AC35" s="38">
        <f>IFERROR('2.1 取引係数表'!AC35/'2.1 取引係数表'!AC$48,0)</f>
        <v>7.7488016522556685E-2</v>
      </c>
      <c r="AD35" s="38">
        <f>IFERROR('2.1 取引係数表'!AD35/'2.1 取引係数表'!AD$48,0)</f>
        <v>7.9240118782155214E-2</v>
      </c>
      <c r="AE35" s="38">
        <f>IFERROR('2.1 取引係数表'!AE35/'2.1 取引係数表'!AE$48,0)</f>
        <v>3.5105791360443526E-2</v>
      </c>
      <c r="AF35" s="38">
        <f>IFERROR('2.1 取引係数表'!AF35/'2.1 取引係数表'!AF$48,0)</f>
        <v>4.9989532293818306E-2</v>
      </c>
      <c r="AG35" s="38">
        <f>IFERROR('2.1 取引係数表'!AG35/'2.1 取引係数表'!AG$48,0)</f>
        <v>7.5087986211080246E-2</v>
      </c>
      <c r="AH35" s="38">
        <f>IFERROR('2.1 取引係数表'!AH35/'2.1 取引係数表'!AH$48,0)</f>
        <v>0.11179791308256896</v>
      </c>
      <c r="AI35" s="38">
        <f>IFERROR('2.1 取引係数表'!AI35/'2.1 取引係数表'!AI$48,0)</f>
        <v>2.8274576592700117E-2</v>
      </c>
      <c r="AJ35" s="38">
        <f>IFERROR('2.1 取引係数表'!AJ35/'2.1 取引係数表'!AJ$48,0)</f>
        <v>5.6139322110446609E-2</v>
      </c>
      <c r="AK35" s="38">
        <f>IFERROR('2.1 取引係数表'!AK35/'2.1 取引係数表'!AK$48,0)</f>
        <v>0</v>
      </c>
      <c r="AL35" s="39">
        <f>IFERROR('2.1 取引係数表'!AL35/'2.1 取引係数表'!AL$48,0)</f>
        <v>3.2078262580862237E-2</v>
      </c>
    </row>
    <row r="36" spans="1:38">
      <c r="A36" s="12" t="s">
        <v>32</v>
      </c>
      <c r="B36" s="13" t="s">
        <v>88</v>
      </c>
      <c r="C36" s="37">
        <f>IFERROR('2.1 取引係数表'!C36/'2.1 取引係数表'!C$48,0)</f>
        <v>0</v>
      </c>
      <c r="D36" s="38">
        <f>IFERROR('2.1 取引係数表'!D36/'2.1 取引係数表'!D$48,0)</f>
        <v>0</v>
      </c>
      <c r="E36" s="38">
        <f>IFERROR('2.1 取引係数表'!E36/'2.1 取引係数表'!E$48,0)</f>
        <v>0</v>
      </c>
      <c r="F36" s="38">
        <f>IFERROR('2.1 取引係数表'!F36/'2.1 取引係数表'!F$48,0)</f>
        <v>0</v>
      </c>
      <c r="G36" s="38">
        <f>IFERROR('2.1 取引係数表'!G36/'2.1 取引係数表'!G$48,0)</f>
        <v>0</v>
      </c>
      <c r="H36" s="38">
        <f>IFERROR('2.1 取引係数表'!H36/'2.1 取引係数表'!H$48,0)</f>
        <v>0</v>
      </c>
      <c r="I36" s="38">
        <f>IFERROR('2.1 取引係数表'!I36/'2.1 取引係数表'!I$48,0)</f>
        <v>0</v>
      </c>
      <c r="J36" s="38">
        <f>IFERROR('2.1 取引係数表'!J36/'2.1 取引係数表'!J$48,0)</f>
        <v>0</v>
      </c>
      <c r="K36" s="38">
        <f>IFERROR('2.1 取引係数表'!K36/'2.1 取引係数表'!K$48,0)</f>
        <v>0</v>
      </c>
      <c r="L36" s="38">
        <f>IFERROR('2.1 取引係数表'!L36/'2.1 取引係数表'!L$48,0)</f>
        <v>0</v>
      </c>
      <c r="M36" s="38">
        <f>IFERROR('2.1 取引係数表'!M36/'2.1 取引係数表'!M$48,0)</f>
        <v>0</v>
      </c>
      <c r="N36" s="38">
        <f>IFERROR('2.1 取引係数表'!N36/'2.1 取引係数表'!N$48,0)</f>
        <v>0</v>
      </c>
      <c r="O36" s="38">
        <f>IFERROR('2.1 取引係数表'!O36/'2.1 取引係数表'!O$48,0)</f>
        <v>0</v>
      </c>
      <c r="P36" s="38">
        <f>IFERROR('2.1 取引係数表'!P36/'2.1 取引係数表'!P$48,0)</f>
        <v>0</v>
      </c>
      <c r="Q36" s="38">
        <f>IFERROR('2.1 取引係数表'!Q36/'2.1 取引係数表'!Q$48,0)</f>
        <v>0</v>
      </c>
      <c r="R36" s="38">
        <f>IFERROR('2.1 取引係数表'!R36/'2.1 取引係数表'!R$48,0)</f>
        <v>0</v>
      </c>
      <c r="S36" s="38">
        <f>IFERROR('2.1 取引係数表'!S36/'2.1 取引係数表'!S$48,0)</f>
        <v>0</v>
      </c>
      <c r="T36" s="38">
        <f>IFERROR('2.1 取引係数表'!T36/'2.1 取引係数表'!T$48,0)</f>
        <v>0</v>
      </c>
      <c r="U36" s="38">
        <f>IFERROR('2.1 取引係数表'!U36/'2.1 取引係数表'!U$48,0)</f>
        <v>0</v>
      </c>
      <c r="V36" s="38">
        <f>IFERROR('2.1 取引係数表'!V36/'2.1 取引係数表'!V$48,0)</f>
        <v>0</v>
      </c>
      <c r="W36" s="38">
        <f>IFERROR('2.1 取引係数表'!W36/'2.1 取引係数表'!W$48,0)</f>
        <v>0</v>
      </c>
      <c r="X36" s="38">
        <f>IFERROR('2.1 取引係数表'!X36/'2.1 取引係数表'!X$48,0)</f>
        <v>0</v>
      </c>
      <c r="Y36" s="38">
        <f>IFERROR('2.1 取引係数表'!Y36/'2.1 取引係数表'!Y$48,0)</f>
        <v>0</v>
      </c>
      <c r="Z36" s="38">
        <f>IFERROR('2.1 取引係数表'!Z36/'2.1 取引係数表'!Z$48,0)</f>
        <v>0</v>
      </c>
      <c r="AA36" s="38">
        <f>IFERROR('2.1 取引係数表'!AA36/'2.1 取引係数表'!AA$48,0)</f>
        <v>0</v>
      </c>
      <c r="AB36" s="38">
        <f>IFERROR('2.1 取引係数表'!AB36/'2.1 取引係数表'!AB$48,0)</f>
        <v>0</v>
      </c>
      <c r="AC36" s="38">
        <f>IFERROR('2.1 取引係数表'!AC36/'2.1 取引係数表'!AC$48,0)</f>
        <v>0</v>
      </c>
      <c r="AD36" s="38">
        <f>IFERROR('2.1 取引係数表'!AD36/'2.1 取引係数表'!AD$48,0)</f>
        <v>0</v>
      </c>
      <c r="AE36" s="38">
        <f>IFERROR('2.1 取引係数表'!AE36/'2.1 取引係数表'!AE$48,0)</f>
        <v>0</v>
      </c>
      <c r="AF36" s="38">
        <f>IFERROR('2.1 取引係数表'!AF36/'2.1 取引係数表'!AF$48,0)</f>
        <v>0</v>
      </c>
      <c r="AG36" s="38">
        <f>IFERROR('2.1 取引係数表'!AG36/'2.1 取引係数表'!AG$48,0)</f>
        <v>0</v>
      </c>
      <c r="AH36" s="38">
        <f>IFERROR('2.1 取引係数表'!AH36/'2.1 取引係数表'!AH$48,0)</f>
        <v>0</v>
      </c>
      <c r="AI36" s="38">
        <f>IFERROR('2.1 取引係数表'!AI36/'2.1 取引係数表'!AI$48,0)</f>
        <v>0</v>
      </c>
      <c r="AJ36" s="38">
        <f>IFERROR('2.1 取引係数表'!AJ36/'2.1 取引係数表'!AJ$48,0)</f>
        <v>0</v>
      </c>
      <c r="AK36" s="38">
        <f>IFERROR('2.1 取引係数表'!AK36/'2.1 取引係数表'!AK$48,0)</f>
        <v>0</v>
      </c>
      <c r="AL36" s="39">
        <f>IFERROR('2.1 取引係数表'!AL36/'2.1 取引係数表'!AL$48,0)</f>
        <v>0</v>
      </c>
    </row>
    <row r="37" spans="1:38">
      <c r="A37" s="12" t="s">
        <v>33</v>
      </c>
      <c r="B37" s="13" t="s">
        <v>89</v>
      </c>
      <c r="C37" s="37">
        <f>IFERROR('2.1 取引係数表'!C37/'2.1 取引係数表'!C$48,0)</f>
        <v>1.7617387434166605E-4</v>
      </c>
      <c r="D37" s="38">
        <f>IFERROR('2.1 取引係数表'!D37/'2.1 取引係数表'!D$48,0)</f>
        <v>2.9824266246577857E-4</v>
      </c>
      <c r="E37" s="38">
        <f>IFERROR('2.1 取引係数表'!E37/'2.1 取引係数表'!E$48,0)</f>
        <v>1.8042399639152007E-3</v>
      </c>
      <c r="F37" s="38">
        <f>IFERROR('2.1 取引係数表'!F37/'2.1 取引係数表'!F$48,0)</f>
        <v>2.6288117770767612E-4</v>
      </c>
      <c r="G37" s="38">
        <f>IFERROR('2.1 取引係数表'!G37/'2.1 取引係数表'!G$48,0)</f>
        <v>1.5105122645974034E-4</v>
      </c>
      <c r="H37" s="38">
        <f>IFERROR('2.1 取引係数表'!H37/'2.1 取引係数表'!H$48,0)</f>
        <v>2.8368756184657748E-4</v>
      </c>
      <c r="I37" s="38">
        <f>IFERROR('2.1 取引係数表'!I37/'2.1 取引係数表'!I$48,0)</f>
        <v>1.4250941987265357E-4</v>
      </c>
      <c r="J37" s="38">
        <f>IFERROR('2.1 取引係数表'!J37/'2.1 取引係数表'!J$48,0)</f>
        <v>2.044894546205506E-4</v>
      </c>
      <c r="K37" s="38">
        <f>IFERROR('2.1 取引係数表'!K37/'2.1 取引係数表'!K$48,0)</f>
        <v>4.0189926107950144E-4</v>
      </c>
      <c r="L37" s="38">
        <f>IFERROR('2.1 取引係数表'!L37/'2.1 取引係数表'!L$48,0)</f>
        <v>1.176401388153638E-4</v>
      </c>
      <c r="M37" s="38">
        <f>IFERROR('2.1 取引係数表'!M37/'2.1 取引係数表'!M$48,0)</f>
        <v>1.4881818946496626E-4</v>
      </c>
      <c r="N37" s="38">
        <f>IFERROR('2.1 取引係数表'!N37/'2.1 取引係数表'!N$48,0)</f>
        <v>1.1434036006818843E-4</v>
      </c>
      <c r="O37" s="38">
        <f>IFERROR('2.1 取引係数表'!O37/'2.1 取引係数表'!O$48,0)</f>
        <v>1.8852402824432715E-4</v>
      </c>
      <c r="P37" s="38">
        <f>IFERROR('2.1 取引係数表'!P37/'2.1 取引係数表'!P$48,0)</f>
        <v>5.8368791669335355E-4</v>
      </c>
      <c r="Q37" s="38">
        <f>IFERROR('2.1 取引係数表'!Q37/'2.1 取引係数表'!Q$48,0)</f>
        <v>1.256224810526644E-4</v>
      </c>
      <c r="R37" s="38">
        <f>IFERROR('2.1 取引係数表'!R37/'2.1 取引係数表'!R$48,0)</f>
        <v>1.8654735289306244E-4</v>
      </c>
      <c r="S37" s="38">
        <f>IFERROR('2.1 取引係数表'!S37/'2.1 取引係数表'!S$48,0)</f>
        <v>4.8446251636437304E-5</v>
      </c>
      <c r="T37" s="38">
        <f>IFERROR('2.1 取引係数表'!T37/'2.1 取引係数表'!T$48,0)</f>
        <v>5.0474459923278822E-5</v>
      </c>
      <c r="U37" s="38">
        <f>IFERROR('2.1 取引係数表'!U37/'2.1 取引係数表'!U$48,0)</f>
        <v>7.9079514451781271E-5</v>
      </c>
      <c r="V37" s="38">
        <f>IFERROR('2.1 取引係数表'!V37/'2.1 取引係数表'!V$48,0)</f>
        <v>4.5013061321349938E-4</v>
      </c>
      <c r="W37" s="38">
        <f>IFERROR('2.1 取引係数表'!W37/'2.1 取引係数表'!W$48,0)</f>
        <v>1.4178471236102935E-4</v>
      </c>
      <c r="X37" s="38">
        <f>IFERROR('2.1 取引係数表'!X37/'2.1 取引係数表'!X$48,0)</f>
        <v>2.2418293327355123E-4</v>
      </c>
      <c r="Y37" s="38">
        <f>IFERROR('2.1 取引係数表'!Y37/'2.1 取引係数表'!Y$48,0)</f>
        <v>9.2944227756869887E-4</v>
      </c>
      <c r="Z37" s="38">
        <f>IFERROR('2.1 取引係数表'!Z37/'2.1 取引係数表'!Z$48,0)</f>
        <v>2.538894245515476E-4</v>
      </c>
      <c r="AA37" s="38">
        <f>IFERROR('2.1 取引係数表'!AA37/'2.1 取引係数表'!AA$48,0)</f>
        <v>4.6153552211429842E-4</v>
      </c>
      <c r="AB37" s="38">
        <f>IFERROR('2.1 取引係数表'!AB37/'2.1 取引係数表'!AB$48,0)</f>
        <v>4.688434988062998E-4</v>
      </c>
      <c r="AC37" s="38">
        <f>IFERROR('2.1 取引係数表'!AC37/'2.1 取引係数表'!AC$48,0)</f>
        <v>5.6488031935389409E-3</v>
      </c>
      <c r="AD37" s="38">
        <f>IFERROR('2.1 取引係数表'!AD37/'2.1 取引係数表'!AD$48,0)</f>
        <v>6.5695332822543018E-4</v>
      </c>
      <c r="AE37" s="38">
        <f>IFERROR('2.1 取引係数表'!AE37/'2.1 取引係数表'!AE$48,0)</f>
        <v>7.2210196695784599E-4</v>
      </c>
      <c r="AF37" s="38">
        <f>IFERROR('2.1 取引係数表'!AF37/'2.1 取引係数表'!AF$48,0)</f>
        <v>1.2775136288022904E-2</v>
      </c>
      <c r="AG37" s="38">
        <f>IFERROR('2.1 取引係数表'!AG37/'2.1 取引係数表'!AG$48,0)</f>
        <v>3.3942697024116164E-3</v>
      </c>
      <c r="AH37" s="38">
        <f>IFERROR('2.1 取引係数表'!AH37/'2.1 取引係数表'!AH$48,0)</f>
        <v>1.0201170541094292E-3</v>
      </c>
      <c r="AI37" s="38">
        <f>IFERROR('2.1 取引係数表'!AI37/'2.1 取引係数表'!AI$48,0)</f>
        <v>6.2268811572926677E-3</v>
      </c>
      <c r="AJ37" s="38">
        <f>IFERROR('2.1 取引係数表'!AJ37/'2.1 取引係数表'!AJ$48,0)</f>
        <v>1.0655307803815588E-2</v>
      </c>
      <c r="AK37" s="38">
        <f>IFERROR('2.1 取引係数表'!AK37/'2.1 取引係数表'!AK$48,0)</f>
        <v>0</v>
      </c>
      <c r="AL37" s="39">
        <f>IFERROR('2.1 取引係数表'!AL37/'2.1 取引係数表'!AL$48,0)</f>
        <v>3.8598028199414683E-3</v>
      </c>
    </row>
    <row r="38" spans="1:38">
      <c r="A38" s="12" t="s">
        <v>34</v>
      </c>
      <c r="B38" s="13" t="s">
        <v>90</v>
      </c>
      <c r="C38" s="37">
        <f>IFERROR('2.1 取引係数表'!C38/'2.1 取引係数表'!C$48,0)</f>
        <v>2.3798926884751378E-4</v>
      </c>
      <c r="D38" s="38">
        <f>IFERROR('2.1 取引係数表'!D38/'2.1 取引係数表'!D$48,0)</f>
        <v>1.414740834773565E-3</v>
      </c>
      <c r="E38" s="38">
        <f>IFERROR('2.1 取引係数表'!E38/'2.1 取引係数表'!E$48,0)</f>
        <v>0</v>
      </c>
      <c r="F38" s="38">
        <f>IFERROR('2.1 取引係数表'!F38/'2.1 取引係数表'!F$48,0)</f>
        <v>5.2576235541535224E-4</v>
      </c>
      <c r="G38" s="38">
        <f>IFERROR('2.1 取引係数表'!G38/'2.1 取引係数表'!G$48,0)</f>
        <v>1.0130132710281668E-3</v>
      </c>
      <c r="H38" s="38">
        <f>IFERROR('2.1 取引係数表'!H38/'2.1 取引係数表'!H$48,0)</f>
        <v>1.5542313814912016E-3</v>
      </c>
      <c r="I38" s="38">
        <f>IFERROR('2.1 取引係数表'!I38/'2.1 取引係数表'!I$48,0)</f>
        <v>4.2182788282305462E-4</v>
      </c>
      <c r="J38" s="38">
        <f>IFERROR('2.1 取引係数表'!J38/'2.1 取引係数表'!J$48,0)</f>
        <v>1.2471832083788036E-3</v>
      </c>
      <c r="K38" s="38">
        <f>IFERROR('2.1 取引係数表'!K38/'2.1 取引係数表'!K$48,0)</f>
        <v>5.6648657752158291E-4</v>
      </c>
      <c r="L38" s="38">
        <f>IFERROR('2.1 取引係数表'!L38/'2.1 取引係数表'!L$48,0)</f>
        <v>1.7646020822304571E-4</v>
      </c>
      <c r="M38" s="38">
        <f>IFERROR('2.1 取引係数表'!M38/'2.1 取引係数表'!M$48,0)</f>
        <v>6.5674114046495983E-4</v>
      </c>
      <c r="N38" s="38">
        <f>IFERROR('2.1 取引係数表'!N38/'2.1 取引係数表'!N$48,0)</f>
        <v>7.795933641012848E-4</v>
      </c>
      <c r="O38" s="38">
        <f>IFERROR('2.1 取引係数表'!O38/'2.1 取引係数表'!O$48,0)</f>
        <v>3.3848632343867828E-4</v>
      </c>
      <c r="P38" s="38">
        <f>IFERROR('2.1 取引係数表'!P38/'2.1 取引係数表'!P$48,0)</f>
        <v>1.1214542167524474E-3</v>
      </c>
      <c r="Q38" s="38">
        <f>IFERROR('2.1 取引係数表'!Q38/'2.1 取引係数表'!Q$48,0)</f>
        <v>1.0630260982870292E-3</v>
      </c>
      <c r="R38" s="38">
        <f>IFERROR('2.1 取引係数表'!R38/'2.1 取引係数表'!R$48,0)</f>
        <v>1.2613471014846298E-3</v>
      </c>
      <c r="S38" s="38">
        <f>IFERROR('2.1 取引係数表'!S38/'2.1 取引係数表'!S$48,0)</f>
        <v>4.1619734360393869E-4</v>
      </c>
      <c r="T38" s="38">
        <f>IFERROR('2.1 取引係数表'!T38/'2.1 取引係数表'!T$48,0)</f>
        <v>5.0474459923278818E-4</v>
      </c>
      <c r="U38" s="38">
        <f>IFERROR('2.1 取引係数表'!U38/'2.1 取引係数表'!U$48,0)</f>
        <v>5.5355660116246884E-4</v>
      </c>
      <c r="V38" s="38">
        <f>IFERROR('2.1 取引係数表'!V38/'2.1 取引係数表'!V$48,0)</f>
        <v>3.3806880783189601E-4</v>
      </c>
      <c r="W38" s="38">
        <f>IFERROR('2.1 取引係数表'!W38/'2.1 取引係数表'!W$48,0)</f>
        <v>1.3529075606968447E-4</v>
      </c>
      <c r="X38" s="38">
        <f>IFERROR('2.1 取引係数表'!X38/'2.1 取引係数表'!X$48,0)</f>
        <v>2.4499991993466668E-3</v>
      </c>
      <c r="Y38" s="38">
        <f>IFERROR('2.1 取引係数表'!Y38/'2.1 取引係数表'!Y$48,0)</f>
        <v>4.1914066178002102E-3</v>
      </c>
      <c r="Z38" s="38">
        <f>IFERROR('2.1 取引係数表'!Z38/'2.1 取引係数表'!Z$48,0)</f>
        <v>3.3313814666590352E-3</v>
      </c>
      <c r="AA38" s="38">
        <f>IFERROR('2.1 取引係数表'!AA38/'2.1 取引係数表'!AA$48,0)</f>
        <v>8.0007451440253542E-5</v>
      </c>
      <c r="AB38" s="38">
        <f>IFERROR('2.1 取引係数表'!AB38/'2.1 取引係数表'!AB$48,0)</f>
        <v>2.4902170046246885E-3</v>
      </c>
      <c r="AC38" s="38">
        <f>IFERROR('2.1 取引係数表'!AC38/'2.1 取引係数表'!AC$48,0)</f>
        <v>3.0286216303694454E-3</v>
      </c>
      <c r="AD38" s="38">
        <f>IFERROR('2.1 取引係数表'!AD38/'2.1 取引係数表'!AD$48,0)</f>
        <v>2.9773561763755839E-3</v>
      </c>
      <c r="AE38" s="38">
        <f>IFERROR('2.1 取引係数表'!AE38/'2.1 取引係数表'!AE$48,0)</f>
        <v>1.9199014382149365E-3</v>
      </c>
      <c r="AF38" s="38">
        <f>IFERROR('2.1 取引係数表'!AF38/'2.1 取引係数表'!AF$48,0)</f>
        <v>2.5001568266449603E-3</v>
      </c>
      <c r="AG38" s="38">
        <f>IFERROR('2.1 取引係数表'!AG38/'2.1 取引係数表'!AG$48,0)</f>
        <v>3.4376008049955948E-3</v>
      </c>
      <c r="AH38" s="38">
        <f>IFERROR('2.1 取引係数表'!AH38/'2.1 取引係数表'!AH$48,0)</f>
        <v>1.4206714906100243E-3</v>
      </c>
      <c r="AI38" s="38">
        <f>IFERROR('2.1 取引係数表'!AI38/'2.1 取引係数表'!AI$48,0)</f>
        <v>1.1237252419617563E-3</v>
      </c>
      <c r="AJ38" s="38">
        <f>IFERROR('2.1 取引係数表'!AJ38/'2.1 取引係数表'!AJ$48,0)</f>
        <v>2.3546937259158358E-3</v>
      </c>
      <c r="AK38" s="38">
        <f>IFERROR('2.1 取引係数表'!AK38/'2.1 取引係数表'!AK$48,0)</f>
        <v>0</v>
      </c>
      <c r="AL38" s="39">
        <f>IFERROR('2.1 取引係数表'!AL38/'2.1 取引係数表'!AL$48,0)</f>
        <v>2.7932783565365885E-4</v>
      </c>
    </row>
    <row r="39" spans="1:38">
      <c r="A39" s="12" t="s">
        <v>35</v>
      </c>
      <c r="B39" s="13" t="s">
        <v>91</v>
      </c>
      <c r="C39" s="37">
        <f>IFERROR('2.1 取引係数表'!C39/'2.1 取引係数表'!C$48,0)</f>
        <v>4.7906930742031995E-3</v>
      </c>
      <c r="D39" s="38">
        <f>IFERROR('2.1 取引係数表'!D39/'2.1 取引係数表'!D$48,0)</f>
        <v>1.6655705611550404E-2</v>
      </c>
      <c r="E39" s="38">
        <f>IFERROR('2.1 取引係数表'!E39/'2.1 取引係数表'!E$48,0)</f>
        <v>1.1276499774470004E-2</v>
      </c>
      <c r="F39" s="38">
        <f>IFERROR('2.1 取引係数表'!F39/'2.1 取引係数表'!F$48,0)</f>
        <v>5.1699964949176308E-3</v>
      </c>
      <c r="G39" s="38">
        <f>IFERROR('2.1 取引係数表'!G39/'2.1 取引係数表'!G$48,0)</f>
        <v>4.7712786486319818E-3</v>
      </c>
      <c r="H39" s="38">
        <f>IFERROR('2.1 取引係数表'!H39/'2.1 取引係数表'!H$48,0)</f>
        <v>1.4076818827173773E-3</v>
      </c>
      <c r="I39" s="38">
        <f>IFERROR('2.1 取引係数表'!I39/'2.1 取引係数表'!I$48,0)</f>
        <v>9.3258164364664504E-3</v>
      </c>
      <c r="J39" s="38">
        <f>IFERROR('2.1 取引係数表'!J39/'2.1 取引係数表'!J$48,0)</f>
        <v>5.1810743997424647E-3</v>
      </c>
      <c r="K39" s="38">
        <f>IFERROR('2.1 取引係数表'!K39/'2.1 取引係数表'!K$48,0)</f>
        <v>1.7032873445750298E-4</v>
      </c>
      <c r="L39" s="38">
        <f>IFERROR('2.1 取引係数表'!L39/'2.1 取引係数表'!L$48,0)</f>
        <v>6.7054879124757369E-3</v>
      </c>
      <c r="M39" s="38">
        <f>IFERROR('2.1 取引係数表'!M39/'2.1 取引係数表'!M$48,0)</f>
        <v>4.1636741269872081E-3</v>
      </c>
      <c r="N39" s="38">
        <f>IFERROR('2.1 取引係数表'!N39/'2.1 取引係数表'!N$48,0)</f>
        <v>4.8750571701800345E-3</v>
      </c>
      <c r="O39" s="38">
        <f>IFERROR('2.1 取引係数表'!O39/'2.1 取引係数表'!O$48,0)</f>
        <v>2.9135531637759647E-3</v>
      </c>
      <c r="P39" s="38">
        <f>IFERROR('2.1 取引係数表'!P39/'2.1 取引係数表'!P$48,0)</f>
        <v>5.1395956722501716E-3</v>
      </c>
      <c r="Q39" s="38">
        <f>IFERROR('2.1 取引係数表'!Q39/'2.1 取引係数表'!Q$48,0)</f>
        <v>3.0894466719572503E-3</v>
      </c>
      <c r="R39" s="38">
        <f>IFERROR('2.1 取引係数表'!R39/'2.1 取引係数表'!R$48,0)</f>
        <v>5.7757930414967414E-3</v>
      </c>
      <c r="S39" s="38">
        <f>IFERROR('2.1 取引係数表'!S39/'2.1 取引係数表'!S$48,0)</f>
        <v>7.9716104965410473E-4</v>
      </c>
      <c r="T39" s="38">
        <f>IFERROR('2.1 取引係数表'!T39/'2.1 取引係数表'!T$48,0)</f>
        <v>9.0854027861901881E-4</v>
      </c>
      <c r="U39" s="38">
        <f>IFERROR('2.1 取引係数表'!U39/'2.1 取引係数表'!U$48,0)</f>
        <v>8.3033490174370332E-4</v>
      </c>
      <c r="V39" s="38">
        <f>IFERROR('2.1 取引係数表'!V39/'2.1 取引係数表'!V$48,0)</f>
        <v>7.8509182476170381E-3</v>
      </c>
      <c r="W39" s="38">
        <f>IFERROR('2.1 取引係数表'!W39/'2.1 取引係数表'!W$48,0)</f>
        <v>2.2945312229418488E-3</v>
      </c>
      <c r="X39" s="38">
        <f>IFERROR('2.1 取引係数表'!X39/'2.1 取引係数表'!X$48,0)</f>
        <v>9.1915002642155991E-3</v>
      </c>
      <c r="Y39" s="38">
        <f>IFERROR('2.1 取引係数表'!Y39/'2.1 取引係数表'!Y$48,0)</f>
        <v>2.4930167000019971E-3</v>
      </c>
      <c r="Z39" s="38">
        <f>IFERROR('2.1 取引係数表'!Z39/'2.1 取引係数表'!Z$48,0)</f>
        <v>1.664223164401474E-3</v>
      </c>
      <c r="AA39" s="38">
        <f>IFERROR('2.1 取引係数表'!AA39/'2.1 取引係数表'!AA$48,0)</f>
        <v>2.5482970354253889E-3</v>
      </c>
      <c r="AB39" s="38">
        <f>IFERROR('2.1 取引係数表'!AB39/'2.1 取引係数表'!AB$48,0)</f>
        <v>5.3711369249212935E-3</v>
      </c>
      <c r="AC39" s="38">
        <f>IFERROR('2.1 取引係数表'!AC39/'2.1 取引係数表'!AC$48,0)</f>
        <v>8.2766911730706993E-3</v>
      </c>
      <c r="AD39" s="38">
        <f>IFERROR('2.1 取引係数表'!AD39/'2.1 取引係数表'!AD$48,0)</f>
        <v>5.5552347944953242E-4</v>
      </c>
      <c r="AE39" s="38">
        <f>IFERROR('2.1 取引係数表'!AE39/'2.1 取引係数表'!AE$48,0)</f>
        <v>5.4106313258784578E-3</v>
      </c>
      <c r="AF39" s="38">
        <f>IFERROR('2.1 取引係数表'!AF39/'2.1 取引係数表'!AF$48,0)</f>
        <v>2.8531112516882481E-3</v>
      </c>
      <c r="AG39" s="38">
        <f>IFERROR('2.1 取引係数表'!AG39/'2.1 取引係数表'!AG$48,0)</f>
        <v>2.2098862317828823E-3</v>
      </c>
      <c r="AH39" s="38">
        <f>IFERROR('2.1 取引係数表'!AH39/'2.1 取引係数表'!AH$48,0)</f>
        <v>4.1827680905080124E-3</v>
      </c>
      <c r="AI39" s="38">
        <f>IFERROR('2.1 取引係数表'!AI39/'2.1 取引係数表'!AI$48,0)</f>
        <v>4.2536608700313823E-3</v>
      </c>
      <c r="AJ39" s="38">
        <f>IFERROR('2.1 取引係数表'!AJ39/'2.1 取引係数表'!AJ$48,0)</f>
        <v>1.307556144785437E-3</v>
      </c>
      <c r="AK39" s="38">
        <f>IFERROR('2.1 取引係数表'!AK39/'2.1 取引係数表'!AK$48,0)</f>
        <v>0</v>
      </c>
      <c r="AL39" s="39">
        <f>IFERROR('2.1 取引係数表'!AL39/'2.1 取引係数表'!AL$48,0)</f>
        <v>-8.2528678715853762E-5</v>
      </c>
    </row>
    <row r="40" spans="1:38">
      <c r="A40" s="19" t="s">
        <v>36</v>
      </c>
      <c r="B40" s="20" t="s">
        <v>92</v>
      </c>
      <c r="C40" s="40">
        <f>IFERROR('2.1 取引係数表'!C40/'2.1 取引係数表'!C$48,0)</f>
        <v>0.6287305590584279</v>
      </c>
      <c r="D40" s="41">
        <f>IFERROR('2.1 取引係数表'!D40/'2.1 取引係数表'!D$48,0)</f>
        <v>0.14125996054020157</v>
      </c>
      <c r="E40" s="41">
        <f>IFERROR('2.1 取引係数表'!E40/'2.1 取引係数表'!E$48,0)</f>
        <v>0.31844835363103291</v>
      </c>
      <c r="F40" s="41">
        <f>IFERROR('2.1 取引係数表'!F40/'2.1 取引係数表'!F$48,0)</f>
        <v>0.57448300035050825</v>
      </c>
      <c r="G40" s="41">
        <f>IFERROR('2.1 取引係数表'!G40/'2.1 取引係数表'!G$48,0)</f>
        <v>0.64402630508606107</v>
      </c>
      <c r="H40" s="41">
        <f>IFERROR('2.1 取引係数表'!H40/'2.1 取引係数表'!H$48,0)</f>
        <v>0.66003474164264508</v>
      </c>
      <c r="I40" s="41">
        <f>IFERROR('2.1 取引係数表'!I40/'2.1 取引係数表'!I$48,0)</f>
        <v>0.62895107366596936</v>
      </c>
      <c r="J40" s="41">
        <f>IFERROR('2.1 取引係数表'!J40/'2.1 取引係数表'!J$48,0)</f>
        <v>0.47236861552540632</v>
      </c>
      <c r="K40" s="41">
        <f>IFERROR('2.1 取引係数表'!K40/'2.1 取引係数表'!K$48,0)</f>
        <v>0.74226391767572086</v>
      </c>
      <c r="L40" s="41">
        <f>IFERROR('2.1 取引係数表'!L40/'2.1 取引係数表'!L$48,0)</f>
        <v>0.6735486147873655</v>
      </c>
      <c r="M40" s="41">
        <f>IFERROR('2.1 取引係数表'!M40/'2.1 取引係数表'!M$48,0)</f>
        <v>0.60138400916202417</v>
      </c>
      <c r="N40" s="41">
        <f>IFERROR('2.1 取引係数表'!N40/'2.1 取引係数表'!N$48,0)</f>
        <v>0.62634609787534823</v>
      </c>
      <c r="O40" s="41">
        <f>IFERROR('2.1 取引係数表'!O40/'2.1 取引係数表'!O$48,0)</f>
        <v>0.75440889147871393</v>
      </c>
      <c r="P40" s="41">
        <f>IFERROR('2.1 取引係数表'!P40/'2.1 取引係数表'!P$48,0)</f>
        <v>0.8139896579685485</v>
      </c>
      <c r="Q40" s="41">
        <f>IFERROR('2.1 取引係数表'!Q40/'2.1 取引係数表'!Q$48,0)</f>
        <v>0.57811725689017646</v>
      </c>
      <c r="R40" s="41">
        <f>IFERROR('2.1 取引係数表'!R40/'2.1 取引係数表'!R$48,0)</f>
        <v>0.56422394866216852</v>
      </c>
      <c r="S40" s="41">
        <f>IFERROR('2.1 取引係数表'!S40/'2.1 取引係数表'!S$48,0)</f>
        <v>0.58288217761496897</v>
      </c>
      <c r="T40" s="41">
        <f>IFERROR('2.1 取引係数表'!T40/'2.1 取引係数表'!T$48,0)</f>
        <v>0.55022208762366243</v>
      </c>
      <c r="U40" s="41">
        <f>IFERROR('2.1 取引係数表'!U40/'2.1 取引係数表'!U$48,0)</f>
        <v>0.33940927602704518</v>
      </c>
      <c r="V40" s="41">
        <f>IFERROR('2.1 取引係数表'!V40/'2.1 取引係数表'!V$48,0)</f>
        <v>0.53692483572116012</v>
      </c>
      <c r="W40" s="41">
        <f>IFERROR('2.1 取引係数表'!W40/'2.1 取引係数表'!W$48,0)</f>
        <v>0.29872848335815466</v>
      </c>
      <c r="X40" s="41">
        <f>IFERROR('2.1 取引係数表'!X40/'2.1 取引係数表'!X$48,0)</f>
        <v>0.44506717481464875</v>
      </c>
      <c r="Y40" s="41">
        <f>IFERROR('2.1 取引係数表'!Y40/'2.1 取引係数表'!Y$48,0)</f>
        <v>0.34909937542620245</v>
      </c>
      <c r="Z40" s="41">
        <f>IFERROR('2.1 取引係数表'!Z40/'2.1 取引係数表'!Z$48,0)</f>
        <v>0.37941940038068739</v>
      </c>
      <c r="AA40" s="41">
        <f>IFERROR('2.1 取引係数表'!AA40/'2.1 取引係数表'!AA$48,0)</f>
        <v>0.11624605037842331</v>
      </c>
      <c r="AB40" s="41">
        <f>IFERROR('2.1 取引係数表'!AB40/'2.1 取引係数表'!AB$48,0)</f>
        <v>0.38807903714350928</v>
      </c>
      <c r="AC40" s="41">
        <f>IFERROR('2.1 取引係数表'!AC40/'2.1 取引係数表'!AC$48,0)</f>
        <v>0.32730691573804349</v>
      </c>
      <c r="AD40" s="41">
        <f>IFERROR('2.1 取引係数表'!AD40/'2.1 取引係数表'!AD$48,0)</f>
        <v>0.33771770356580533</v>
      </c>
      <c r="AE40" s="41">
        <f>IFERROR('2.1 取引係数表'!AE40/'2.1 取引係数表'!AE$48,0)</f>
        <v>0.17183117872023682</v>
      </c>
      <c r="AF40" s="41">
        <f>IFERROR('2.1 取引係数表'!AF40/'2.1 取引係数表'!AF$48,0)</f>
        <v>0.37931868459100743</v>
      </c>
      <c r="AG40" s="41">
        <f>IFERROR('2.1 取引係数表'!AG40/'2.1 取引係数表'!AG$48,0)</f>
        <v>0.34954718997799744</v>
      </c>
      <c r="AH40" s="41">
        <f>IFERROR('2.1 取引係数表'!AH40/'2.1 取引係数表'!AH$48,0)</f>
        <v>0.41092706739400436</v>
      </c>
      <c r="AI40" s="41">
        <f>IFERROR('2.1 取引係数表'!AI40/'2.1 取引係数表'!AI$48,0)</f>
        <v>0.54785007649579165</v>
      </c>
      <c r="AJ40" s="41">
        <f>IFERROR('2.1 取引係数表'!AJ40/'2.1 取引係数表'!AJ$48,0)</f>
        <v>0.30045017810444424</v>
      </c>
      <c r="AK40" s="41">
        <f>IFERROR('2.1 取引係数表'!AK40/'2.1 取引係数表'!AK$48,0)</f>
        <v>1</v>
      </c>
      <c r="AL40" s="42">
        <f>IFERROR('2.1 取引係数表'!AL40/'2.1 取引係数表'!AL$48,0)</f>
        <v>1.1313539147161331</v>
      </c>
    </row>
    <row r="41" spans="1:38">
      <c r="A41" s="7" t="s">
        <v>113</v>
      </c>
      <c r="B41" s="2" t="s">
        <v>114</v>
      </c>
      <c r="C41" s="37">
        <f>IFERROR('2.1 取引係数表'!C41/'2.1 取引係数表'!C$48,0)</f>
        <v>8.6232475335657594E-4</v>
      </c>
      <c r="D41" s="38">
        <f>IFERROR('2.1 取引係数表'!D41/'2.1 取引係数表'!D$48,0)</f>
        <v>5.5366073750057355E-3</v>
      </c>
      <c r="E41" s="38">
        <f>IFERROR('2.1 取引係数表'!E41/'2.1 取引係数表'!E$48,0)</f>
        <v>3.6084799278304014E-3</v>
      </c>
      <c r="F41" s="38">
        <f>IFERROR('2.1 取引係数表'!F41/'2.1 取引係数表'!F$48,0)</f>
        <v>7.0452155625657209E-2</v>
      </c>
      <c r="G41" s="38">
        <f>IFERROR('2.1 取引係数表'!G41/'2.1 取引係数表'!G$48,0)</f>
        <v>1.6985641125844379E-2</v>
      </c>
      <c r="H41" s="38">
        <f>IFERROR('2.1 取引係数表'!H41/'2.1 取引係数表'!H$48,0)</f>
        <v>1.3481209396377404E-2</v>
      </c>
      <c r="I41" s="38">
        <f>IFERROR('2.1 取引係数表'!I41/'2.1 取引係数表'!I$48,0)</f>
        <v>1.4216739726495922E-2</v>
      </c>
      <c r="J41" s="38">
        <f>IFERROR('2.1 取引係数表'!J41/'2.1 取引係数表'!J$48,0)</f>
        <v>2.6990583361847127E-2</v>
      </c>
      <c r="K41" s="38">
        <f>IFERROR('2.1 取引係数表'!K41/'2.1 取引係数表'!K$48,0)</f>
        <v>1.1542164017002253E-2</v>
      </c>
      <c r="L41" s="38">
        <f>IFERROR('2.1 取引係数表'!L41/'2.1 取引係数表'!L$48,0)</f>
        <v>2.4704429151226399E-2</v>
      </c>
      <c r="M41" s="38">
        <f>IFERROR('2.1 取引係数表'!M41/'2.1 取引係数表'!M$48,0)</f>
        <v>1.8527864588388298E-2</v>
      </c>
      <c r="N41" s="38">
        <f>IFERROR('2.1 取引係数表'!N41/'2.1 取引係数表'!N$48,0)</f>
        <v>1.626751486424681E-2</v>
      </c>
      <c r="O41" s="38">
        <f>IFERROR('2.1 取引係数表'!O41/'2.1 取引係数表'!O$48,0)</f>
        <v>7.8794474532117645E-3</v>
      </c>
      <c r="P41" s="38">
        <f>IFERROR('2.1 取引係数表'!P41/'2.1 取引係数表'!P$48,0)</f>
        <v>6.9099948398604468E-3</v>
      </c>
      <c r="Q41" s="38">
        <f>IFERROR('2.1 取引係数表'!Q41/'2.1 取引係数表'!Q$48,0)</f>
        <v>1.4619857708715255E-2</v>
      </c>
      <c r="R41" s="38">
        <f>IFERROR('2.1 取引係数表'!R41/'2.1 取引係数表'!R$48,0)</f>
        <v>1.8328994911562205E-2</v>
      </c>
      <c r="S41" s="38">
        <f>IFERROR('2.1 取引係数表'!S41/'2.1 取引係数表'!S$48,0)</f>
        <v>1.5180192529808208E-2</v>
      </c>
      <c r="T41" s="38">
        <f>IFERROR('2.1 取引係数表'!T41/'2.1 取引係数表'!T$48,0)</f>
        <v>5.4007672117908339E-3</v>
      </c>
      <c r="U41" s="38">
        <f>IFERROR('2.1 取引係数表'!U41/'2.1 取引係数表'!U$48,0)</f>
        <v>1.2731801826736784E-2</v>
      </c>
      <c r="V41" s="38">
        <f>IFERROR('2.1 取引係数表'!V41/'2.1 取引係数表'!V$48,0)</f>
        <v>1.4825117664895651E-2</v>
      </c>
      <c r="W41" s="38">
        <f>IFERROR('2.1 取引係数表'!W41/'2.1 取引係数表'!W$48,0)</f>
        <v>3.7888987981851557E-2</v>
      </c>
      <c r="X41" s="38">
        <f>IFERROR('2.1 取引係数表'!X41/'2.1 取引係数表'!X$48,0)</f>
        <v>2.4836266393376997E-2</v>
      </c>
      <c r="Y41" s="38">
        <f>IFERROR('2.1 取引係数表'!Y41/'2.1 取引係数表'!Y$48,0)</f>
        <v>1.7861269862103006E-2</v>
      </c>
      <c r="Z41" s="38">
        <f>IFERROR('2.1 取引係数表'!Z41/'2.1 取引係数表'!Z$48,0)</f>
        <v>2.4713860748254695E-2</v>
      </c>
      <c r="AA41" s="38">
        <f>IFERROR('2.1 取引係数表'!AA41/'2.1 取引係数表'!AA$48,0)</f>
        <v>1.5816398422778479E-3</v>
      </c>
      <c r="AB41" s="38">
        <f>IFERROR('2.1 取引係数表'!AB41/'2.1 取引係数表'!AB$48,0)</f>
        <v>2.1928715224870093E-2</v>
      </c>
      <c r="AC41" s="38">
        <f>IFERROR('2.1 取引係数表'!AC41/'2.1 取引係数表'!AC$48,0)</f>
        <v>1.4919622077341595E-2</v>
      </c>
      <c r="AD41" s="38">
        <f>IFERROR('2.1 取引係数表'!AD41/'2.1 取引係数表'!AD$48,0)</f>
        <v>1.9039162844841979E-2</v>
      </c>
      <c r="AE41" s="38">
        <f>IFERROR('2.1 取引係数表'!AE41/'2.1 取引係数表'!AE$48,0)</f>
        <v>6.8411461229797828E-3</v>
      </c>
      <c r="AF41" s="38">
        <f>IFERROR('2.1 取引係数表'!AF41/'2.1 取引係数表'!AF$48,0)</f>
        <v>1.4548222114899891E-2</v>
      </c>
      <c r="AG41" s="38">
        <f>IFERROR('2.1 取引係数表'!AG41/'2.1 取引係数表'!AG$48,0)</f>
        <v>3.1742439926240831E-2</v>
      </c>
      <c r="AH41" s="38">
        <f>IFERROR('2.1 取引係数表'!AH41/'2.1 取引係数表'!AH$48,0)</f>
        <v>2.1386437053878896E-2</v>
      </c>
      <c r="AI41" s="38">
        <f>IFERROR('2.1 取引係数表'!AI41/'2.1 取引係数表'!AI$48,0)</f>
        <v>1.9340445448809675E-2</v>
      </c>
      <c r="AJ41" s="38">
        <f>IFERROR('2.1 取引係数表'!AJ41/'2.1 取引係数表'!AJ$48,0)</f>
        <v>2.4734300220718392E-2</v>
      </c>
      <c r="AK41" s="38">
        <f>IFERROR('2.1 取引係数表'!AK41/'2.1 取引係数表'!AK$48,0)</f>
        <v>0</v>
      </c>
      <c r="AL41" s="39">
        <f>IFERROR('2.1 取引係数表'!AL41/'2.1 取引係数表'!AL$48,0)</f>
        <v>5.6817821115914702E-3</v>
      </c>
    </row>
    <row r="42" spans="1:38">
      <c r="A42" s="28" t="s">
        <v>115</v>
      </c>
      <c r="B42" s="13" t="s">
        <v>116</v>
      </c>
      <c r="C42" s="37">
        <f>IFERROR('2.1 取引係数表'!C42/'2.1 取引係数表'!C$48,0)</f>
        <v>6.7826941621541431E-2</v>
      </c>
      <c r="D42" s="38">
        <f>IFERROR('2.1 取引係数表'!D42/'2.1 取引係数表'!D$48,0)</f>
        <v>0.15394674456663046</v>
      </c>
      <c r="E42" s="38">
        <f>IFERROR('2.1 取引係数表'!E42/'2.1 取引係数表'!E$48,0)</f>
        <v>0.12043301759133965</v>
      </c>
      <c r="F42" s="38">
        <f>IFERROR('2.1 取引係数表'!F42/'2.1 取引係数表'!F$48,0)</f>
        <v>0.16324921135646689</v>
      </c>
      <c r="G42" s="38">
        <f>IFERROR('2.1 取引係数表'!G42/'2.1 取引係数表'!G$48,0)</f>
        <v>0.17738957150647269</v>
      </c>
      <c r="H42" s="38">
        <f>IFERROR('2.1 取引係数表'!H42/'2.1 取引係数表'!H$48,0)</f>
        <v>0.23503312825366776</v>
      </c>
      <c r="I42" s="38">
        <f>IFERROR('2.1 取引係数表'!I42/'2.1 取引係数表'!I$48,0)</f>
        <v>0.22617385009149105</v>
      </c>
      <c r="J42" s="38">
        <f>IFERROR('2.1 取引係数表'!J42/'2.1 取引係数表'!J$48,0)</f>
        <v>0.33690548740365206</v>
      </c>
      <c r="K42" s="38">
        <f>IFERROR('2.1 取引係数表'!K42/'2.1 取引係数表'!K$48,0)</f>
        <v>0.19671437785037482</v>
      </c>
      <c r="L42" s="38">
        <f>IFERROR('2.1 取引係数表'!L42/'2.1 取引係数表'!L$48,0)</f>
        <v>9.122992765131463E-2</v>
      </c>
      <c r="M42" s="38">
        <f>IFERROR('2.1 取引係数表'!M42/'2.1 取引係数表'!M$48,0)</f>
        <v>0.28340159558980532</v>
      </c>
      <c r="N42" s="38">
        <f>IFERROR('2.1 取引係数表'!N42/'2.1 取引係数表'!N$48,0)</f>
        <v>0.19319363020248639</v>
      </c>
      <c r="O42" s="38">
        <f>IFERROR('2.1 取引係数表'!O42/'2.1 取引係数表'!O$48,0)</f>
        <v>0.15040361280592307</v>
      </c>
      <c r="P42" s="38">
        <f>IFERROR('2.1 取引係数表'!P42/'2.1 取引係数表'!P$48,0)</f>
        <v>6.0727712608021539E-2</v>
      </c>
      <c r="Q42" s="38">
        <f>IFERROR('2.1 取引係数表'!Q42/'2.1 取引係数表'!Q$48,0)</f>
        <v>0.2669425740652821</v>
      </c>
      <c r="R42" s="38">
        <f>IFERROR('2.1 取引係数表'!R42/'2.1 取引係数表'!R$48,0)</f>
        <v>0.32273122544391097</v>
      </c>
      <c r="S42" s="38">
        <f>IFERROR('2.1 取引係数表'!S42/'2.1 取引係数表'!S$48,0)</f>
        <v>0.34514651137440916</v>
      </c>
      <c r="T42" s="38">
        <f>IFERROR('2.1 取引係数表'!T42/'2.1 取引係数表'!T$48,0)</f>
        <v>0.43887542903290933</v>
      </c>
      <c r="U42" s="38">
        <f>IFERROR('2.1 取引係数表'!U42/'2.1 取引係数表'!U$48,0)</f>
        <v>0.4532442370803843</v>
      </c>
      <c r="V42" s="38">
        <f>IFERROR('2.1 取引係数表'!V42/'2.1 取引係数表'!V$48,0)</f>
        <v>0.34950570385172436</v>
      </c>
      <c r="W42" s="38">
        <f>IFERROR('2.1 取引係数表'!W42/'2.1 取引係数表'!W$48,0)</f>
        <v>0.1429438835590344</v>
      </c>
      <c r="X42" s="38">
        <f>IFERROR('2.1 取引係数表'!X42/'2.1 取引係数表'!X$48,0)</f>
        <v>0.42667349890844264</v>
      </c>
      <c r="Y42" s="38">
        <f>IFERROR('2.1 取引係数表'!Y42/'2.1 取引係数表'!Y$48,0)</f>
        <v>0.43838717868973603</v>
      </c>
      <c r="Z42" s="38">
        <f>IFERROR('2.1 取引係数表'!Z42/'2.1 取引係数表'!Z$48,0)</f>
        <v>0.25539368270279234</v>
      </c>
      <c r="AA42" s="38">
        <f>IFERROR('2.1 取引係数表'!AA42/'2.1 取引係数表'!AA$48,0)</f>
        <v>1.20566452756197E-2</v>
      </c>
      <c r="AB42" s="38">
        <f>IFERROR('2.1 取引係数表'!AB42/'2.1 取引係数表'!AB$48,0)</f>
        <v>0.43636169219601773</v>
      </c>
      <c r="AC42" s="38">
        <f>IFERROR('2.1 取引係数表'!AC42/'2.1 取引係数表'!AC$48,0)</f>
        <v>0.46439635640634391</v>
      </c>
      <c r="AD42" s="38">
        <f>IFERROR('2.1 取引係数表'!AD42/'2.1 取引係数表'!AD$48,0)</f>
        <v>0.64198072208689572</v>
      </c>
      <c r="AE42" s="38">
        <f>IFERROR('2.1 取引係数表'!AE42/'2.1 取引係数表'!AE$48,0)</f>
        <v>0.78929338386906345</v>
      </c>
      <c r="AF42" s="38">
        <f>IFERROR('2.1 取引係数表'!AF42/'2.1 取引係数表'!AF$48,0)</f>
        <v>0.50579200478869213</v>
      </c>
      <c r="AG42" s="38">
        <f>IFERROR('2.1 取引係数表'!AG42/'2.1 取引係数表'!AG$48,0)</f>
        <v>0.53826377086512955</v>
      </c>
      <c r="AH42" s="38">
        <f>IFERROR('2.1 取引係数表'!AH42/'2.1 取引係数表'!AH$48,0)</f>
        <v>0.34700117284644355</v>
      </c>
      <c r="AI42" s="38">
        <f>IFERROR('2.1 取引係数表'!AI42/'2.1 取引係数表'!AI$48,0)</f>
        <v>0.27656218427444462</v>
      </c>
      <c r="AJ42" s="38">
        <f>IFERROR('2.1 取引係数表'!AJ42/'2.1 取引係数表'!AJ$48,0)</f>
        <v>0.3030434370879741</v>
      </c>
      <c r="AK42" s="38">
        <f>IFERROR('2.1 取引係数表'!AK42/'2.1 取引係数表'!AK$48,0)</f>
        <v>0</v>
      </c>
      <c r="AL42" s="39">
        <f>IFERROR('2.1 取引係数表'!AL42/'2.1 取引係数表'!AL$48,0)</f>
        <v>3.2795627249700039E-2</v>
      </c>
    </row>
    <row r="43" spans="1:38">
      <c r="A43" s="28" t="s">
        <v>117</v>
      </c>
      <c r="B43" s="13" t="s">
        <v>118</v>
      </c>
      <c r="C43" s="37">
        <f>IFERROR('2.1 取引係数表'!C43/'2.1 取引係数表'!C$48,0)</f>
        <v>0.16793697302376184</v>
      </c>
      <c r="D43" s="38">
        <f>IFERROR('2.1 取引係数表'!D43/'2.1 取引係数表'!D$48,0)</f>
        <v>0.70052613064558067</v>
      </c>
      <c r="E43" s="38">
        <f>IFERROR('2.1 取引係数表'!E43/'2.1 取引係数表'!E$48,0)</f>
        <v>0.40144339197113216</v>
      </c>
      <c r="F43" s="38">
        <f>IFERROR('2.1 取引係数表'!F43/'2.1 取引係数表'!F$48,0)</f>
        <v>6.4931650893796003E-2</v>
      </c>
      <c r="G43" s="38">
        <f>IFERROR('2.1 取引係数表'!G43/'2.1 取引係数表'!G$48,0)</f>
        <v>0.11904014567435711</v>
      </c>
      <c r="H43" s="38">
        <f>IFERROR('2.1 取引係数表'!H43/'2.1 取引係数表'!H$48,0)</f>
        <v>-2.3326915630512411E-3</v>
      </c>
      <c r="I43" s="38">
        <f>IFERROR('2.1 取引係数表'!I43/'2.1 取引係数表'!I$48,0)</f>
        <v>4.9422266811836264E-2</v>
      </c>
      <c r="J43" s="38">
        <f>IFERROR('2.1 取引係数表'!J43/'2.1 取引係数表'!J$48,0)</f>
        <v>6.7775093994286439E-2</v>
      </c>
      <c r="K43" s="38">
        <f>IFERROR('2.1 取引係数表'!K43/'2.1 取引係数表'!K$48,0)</f>
        <v>4.1108552990417576E-3</v>
      </c>
      <c r="L43" s="38">
        <f>IFERROR('2.1 取引係数表'!L43/'2.1 取引係数表'!L$48,0)</f>
        <v>7.7054290924063296E-2</v>
      </c>
      <c r="M43" s="38">
        <f>IFERROR('2.1 取引係数表'!M43/'2.1 取引係数表'!M$48,0)</f>
        <v>2.8236633861961423E-2</v>
      </c>
      <c r="N43" s="38">
        <f>IFERROR('2.1 取引係数表'!N43/'2.1 取引係数表'!N$48,0)</f>
        <v>4.7929400024946986E-2</v>
      </c>
      <c r="O43" s="38">
        <f>IFERROR('2.1 取引係数表'!O43/'2.1 取引係数表'!O$48,0)</f>
        <v>2.989391238774251E-2</v>
      </c>
      <c r="P43" s="38">
        <f>IFERROR('2.1 取引係数表'!P43/'2.1 取引係数表'!P$48,0)</f>
        <v>2.0810951580489113E-2</v>
      </c>
      <c r="Q43" s="38">
        <f>IFERROR('2.1 取引係数表'!Q43/'2.1 取引係数表'!Q$48,0)</f>
        <v>3.7787242300641455E-2</v>
      </c>
      <c r="R43" s="38">
        <f>IFERROR('2.1 取引係数表'!R43/'2.1 取引係数表'!R$48,0)</f>
        <v>1.1591765512847373E-2</v>
      </c>
      <c r="S43" s="38">
        <f>IFERROR('2.1 取引係数表'!S43/'2.1 取引係数表'!S$48,0)</f>
        <v>1.0660377462363318E-2</v>
      </c>
      <c r="T43" s="38">
        <f>IFERROR('2.1 取引係数表'!T43/'2.1 取引係数表'!T$48,0)</f>
        <v>-2.1653543307086614E-2</v>
      </c>
      <c r="U43" s="38">
        <f>IFERROR('2.1 取引係数表'!U43/'2.1 取引係数表'!U$48,0)</f>
        <v>7.1843738879443286E-2</v>
      </c>
      <c r="V43" s="38">
        <f>IFERROR('2.1 取引係数表'!V43/'2.1 取引係数表'!V$48,0)</f>
        <v>1.2887107618884392E-2</v>
      </c>
      <c r="W43" s="38">
        <f>IFERROR('2.1 取引係数表'!W43/'2.1 取引係数表'!W$48,0)</f>
        <v>0.17618428116233159</v>
      </c>
      <c r="X43" s="38">
        <f>IFERROR('2.1 取引係数表'!X43/'2.1 取引係数表'!X$48,0)</f>
        <v>2.3651299460359654E-2</v>
      </c>
      <c r="Y43" s="38">
        <f>IFERROR('2.1 取引係数表'!Y43/'2.1 取引係数表'!Y$48,0)</f>
        <v>9.5467203455841865E-2</v>
      </c>
      <c r="Z43" s="38">
        <f>IFERROR('2.1 取引係数表'!Z43/'2.1 取引係数表'!Z$48,0)</f>
        <v>0.21750839082534609</v>
      </c>
      <c r="AA43" s="38">
        <f>IFERROR('2.1 取引係数表'!AA43/'2.1 取引係数表'!AA$48,0)</f>
        <v>0.46634731354084319</v>
      </c>
      <c r="AB43" s="38">
        <f>IFERROR('2.1 取引係数表'!AB43/'2.1 取引係数表'!AB$48,0)</f>
        <v>3.4052843597510193E-2</v>
      </c>
      <c r="AC43" s="38">
        <f>IFERROR('2.1 取引係数表'!AC43/'2.1 取引係数表'!AC$48,0)</f>
        <v>6.1011698340037918E-2</v>
      </c>
      <c r="AD43" s="38">
        <f>IFERROR('2.1 取引係数表'!AD43/'2.1 取引係数表'!AD$48,0)</f>
        <v>0</v>
      </c>
      <c r="AE43" s="38">
        <f>IFERROR('2.1 取引係数表'!AE43/'2.1 取引係数表'!AE$48,0)</f>
        <v>6.1909121242973621E-3</v>
      </c>
      <c r="AF43" s="38">
        <f>IFERROR('2.1 取引係数表'!AF43/'2.1 取引係数表'!AF$48,0)</f>
        <v>4.5407926887796012E-2</v>
      </c>
      <c r="AG43" s="38">
        <f>IFERROR('2.1 取引係数表'!AG43/'2.1 取引係数表'!AG$48,0)</f>
        <v>4.7519775833762632E-3</v>
      </c>
      <c r="AH43" s="38">
        <f>IFERROR('2.1 取引係数表'!AH43/'2.1 取引係数表'!AH$48,0)</f>
        <v>8.0665611969373441E-2</v>
      </c>
      <c r="AI43" s="38">
        <f>IFERROR('2.1 取引係数表'!AI43/'2.1 取引係数表'!AI$48,0)</f>
        <v>6.3409031864311724E-2</v>
      </c>
      <c r="AJ43" s="38">
        <f>IFERROR('2.1 取引係数表'!AJ43/'2.1 取引係数表'!AJ$48,0)</f>
        <v>0.19255494285360469</v>
      </c>
      <c r="AK43" s="38">
        <f>IFERROR('2.1 取引係数表'!AK43/'2.1 取引係数表'!AK$48,0)</f>
        <v>0</v>
      </c>
      <c r="AL43" s="39">
        <f>IFERROR('2.1 取引係数表'!AL43/'2.1 取引係数表'!AL$48,0)</f>
        <v>-0.32153808063686745</v>
      </c>
    </row>
    <row r="44" spans="1:38">
      <c r="A44" s="28" t="s">
        <v>119</v>
      </c>
      <c r="B44" s="13" t="s">
        <v>120</v>
      </c>
      <c r="C44" s="37">
        <f>IFERROR('2.1 取引係数表'!C44/'2.1 取引係数表'!C$48,0)</f>
        <v>0.10251774101822318</v>
      </c>
      <c r="D44" s="38">
        <f>IFERROR('2.1 取引係数表'!D44/'2.1 取引係数表'!D$48,0)</f>
        <v>1.9859902421118639E-2</v>
      </c>
      <c r="E44" s="38">
        <f>IFERROR('2.1 取引係数表'!E44/'2.1 取引係数表'!E$48,0)</f>
        <v>0.10735227785295444</v>
      </c>
      <c r="F44" s="38">
        <f>IFERROR('2.1 取引係数表'!F44/'2.1 取引係数表'!F$48,0)</f>
        <v>5.8359621451104099E-2</v>
      </c>
      <c r="G44" s="38">
        <f>IFERROR('2.1 取引係数表'!G44/'2.1 取引係数表'!G$48,0)</f>
        <v>2.1046701851901894E-2</v>
      </c>
      <c r="H44" s="38">
        <f>IFERROR('2.1 取引係数表'!H44/'2.1 取引係数表'!H$48,0)</f>
        <v>5.1608279912231637E-2</v>
      </c>
      <c r="I44" s="38">
        <f>IFERROR('2.1 取引係数表'!I44/'2.1 取引係数表'!I$48,0)</f>
        <v>5.406237352288986E-2</v>
      </c>
      <c r="J44" s="38">
        <f>IFERROR('2.1 取引係数表'!J44/'2.1 取引係数表'!J$48,0)</f>
        <v>6.2442170989627725E-2</v>
      </c>
      <c r="K44" s="38">
        <f>IFERROR('2.1 取引係数表'!K44/'2.1 取引係数表'!K$48,0)</f>
        <v>2.7543496025981832E-2</v>
      </c>
      <c r="L44" s="38">
        <f>IFERROR('2.1 取引係数表'!L44/'2.1 取引係数表'!L$48,0)</f>
        <v>0.11305217340156462</v>
      </c>
      <c r="M44" s="38">
        <f>IFERROR('2.1 取引係数表'!M44/'2.1 取引係数表'!M$48,0)</f>
        <v>3.8278626472814797E-2</v>
      </c>
      <c r="N44" s="38">
        <f>IFERROR('2.1 取引係数表'!N44/'2.1 取引係数表'!N$48,0)</f>
        <v>7.4820173797347303E-2</v>
      </c>
      <c r="O44" s="38">
        <f>IFERROR('2.1 取引係数表'!O44/'2.1 取引係数表'!O$48,0)</f>
        <v>4.6565434976348803E-2</v>
      </c>
      <c r="P44" s="38">
        <f>IFERROR('2.1 取引係数表'!P44/'2.1 取引係数表'!P$48,0)</f>
        <v>6.530174731751294E-2</v>
      </c>
      <c r="Q44" s="38">
        <f>IFERROR('2.1 取引係数表'!Q44/'2.1 取引係数表'!Q$48,0)</f>
        <v>6.6261960126558148E-2</v>
      </c>
      <c r="R44" s="38">
        <f>IFERROR('2.1 取引係数表'!R44/'2.1 取引係数表'!R$48,0)</f>
        <v>6.1263585669719345E-2</v>
      </c>
      <c r="S44" s="38">
        <f>IFERROR('2.1 取引係数表'!S44/'2.1 取引係数表'!S$48,0)</f>
        <v>3.4570804747292239E-2</v>
      </c>
      <c r="T44" s="38">
        <f>IFERROR('2.1 取引係数表'!T44/'2.1 取引係数表'!T$48,0)</f>
        <v>1.4284272158287906E-2</v>
      </c>
      <c r="U44" s="38">
        <f>IFERROR('2.1 取引係数表'!U44/'2.1 取引係数表'!U$48,0)</f>
        <v>4.4126369064093944E-2</v>
      </c>
      <c r="V44" s="38">
        <f>IFERROR('2.1 取引係数表'!V44/'2.1 取引係数表'!V$48,0)</f>
        <v>5.432266643061491E-2</v>
      </c>
      <c r="W44" s="38">
        <f>IFERROR('2.1 取引係数表'!W44/'2.1 取引係数表'!W$48,0)</f>
        <v>0.22356202161188654</v>
      </c>
      <c r="X44" s="38">
        <f>IFERROR('2.1 取引係数表'!X44/'2.1 取引係数表'!X$48,0)</f>
        <v>2.556752977095977E-2</v>
      </c>
      <c r="Y44" s="38">
        <f>IFERROR('2.1 取引係数表'!Y44/'2.1 取引係数表'!Y$48,0)</f>
        <v>5.5829307890059035E-2</v>
      </c>
      <c r="Z44" s="38">
        <f>IFERROR('2.1 取引係数表'!Z44/'2.1 取引係数表'!Z$48,0)</f>
        <v>0.10727048322642094</v>
      </c>
      <c r="AA44" s="38">
        <f>IFERROR('2.1 取引係数表'!AA44/'2.1 取引係数表'!AA$48,0)</f>
        <v>0.35692697349723318</v>
      </c>
      <c r="AB44" s="38">
        <f>IFERROR('2.1 取引係数表'!AB44/'2.1 取引係数表'!AB$48,0)</f>
        <v>6.5136345035913826E-2</v>
      </c>
      <c r="AC44" s="38">
        <f>IFERROR('2.1 取引係数表'!AC44/'2.1 取引係数表'!AC$48,0)</f>
        <v>0.10394414389420632</v>
      </c>
      <c r="AD44" s="38">
        <f>IFERROR('2.1 取引係数表'!AD44/'2.1 取引係数表'!AD$48,0)</f>
        <v>0</v>
      </c>
      <c r="AE44" s="38">
        <f>IFERROR('2.1 取引係数表'!AE44/'2.1 取引係数表'!AE$48,0)</f>
        <v>2.2518630059633303E-2</v>
      </c>
      <c r="AF44" s="38">
        <f>IFERROR('2.1 取引係数表'!AF44/'2.1 取引係数表'!AF$48,0)</f>
        <v>5.378209183314854E-2</v>
      </c>
      <c r="AG44" s="38">
        <f>IFERROR('2.1 取引係数表'!AG44/'2.1 取引係数表'!AG$48,0)</f>
        <v>6.2213834176684975E-2</v>
      </c>
      <c r="AH44" s="38">
        <f>IFERROR('2.1 取引係数表'!AH44/'2.1 取引係数表'!AH$48,0)</f>
        <v>0.11513058362798578</v>
      </c>
      <c r="AI44" s="38">
        <f>IFERROR('2.1 取引係数表'!AI44/'2.1 取引係数表'!AI$48,0)</f>
        <v>6.6320408087522736E-2</v>
      </c>
      <c r="AJ44" s="38">
        <f>IFERROR('2.1 取引係数表'!AJ44/'2.1 取引係数表'!AJ$48,0)</f>
        <v>8.4637854296724185E-2</v>
      </c>
      <c r="AK44" s="38">
        <f>IFERROR('2.1 取引係数表'!AK44/'2.1 取引係数表'!AK$48,0)</f>
        <v>0</v>
      </c>
      <c r="AL44" s="39">
        <f>IFERROR('2.1 取引係数表'!AL44/'2.1 取引係数表'!AL$48,0)</f>
        <v>0.1377340164168587</v>
      </c>
    </row>
    <row r="45" spans="1:38">
      <c r="A45" s="28" t="s">
        <v>121</v>
      </c>
      <c r="B45" s="13" t="s">
        <v>122</v>
      </c>
      <c r="C45" s="37">
        <f>IFERROR('2.1 取引係数表'!C45/'2.1 取引係数表'!C$48,0)</f>
        <v>4.188920208688772E-2</v>
      </c>
      <c r="D45" s="38">
        <f>IFERROR('2.1 取引係数表'!D45/'2.1 取引係数表'!D$48,0)</f>
        <v>5.9189697627823742E-3</v>
      </c>
      <c r="E45" s="38">
        <f>IFERROR('2.1 取引係数表'!E45/'2.1 取引係数表'!E$48,0)</f>
        <v>4.8714479025710418E-2</v>
      </c>
      <c r="F45" s="38">
        <f>IFERROR('2.1 取引係数表'!F45/'2.1 取引係数表'!F$48,0)</f>
        <v>6.8611987381703474E-2</v>
      </c>
      <c r="G45" s="38">
        <f>IFERROR('2.1 取引係数表'!G45/'2.1 取引係数表'!G$48,0)</f>
        <v>2.3236944635568128E-2</v>
      </c>
      <c r="H45" s="38">
        <f>IFERROR('2.1 取引係数表'!H45/'2.1 取引係数表'!H$48,0)</f>
        <v>4.2300370003872136E-2</v>
      </c>
      <c r="I45" s="38">
        <f>IFERROR('2.1 取引係数表'!I45/'2.1 取引係数表'!I$48,0)</f>
        <v>2.7310505224395331E-2</v>
      </c>
      <c r="J45" s="38">
        <f>IFERROR('2.1 取引係数表'!J45/'2.1 取引係数表'!J$48,0)</f>
        <v>3.3605108591998993E-2</v>
      </c>
      <c r="K45" s="38">
        <f>IFERROR('2.1 取引係数表'!K45/'2.1 取引係数表'!K$48,0)</f>
        <v>1.7850068609945285E-2</v>
      </c>
      <c r="L45" s="38">
        <f>IFERROR('2.1 取引係数表'!L45/'2.1 取引係数表'!L$48,0)</f>
        <v>2.0469384153873303E-2</v>
      </c>
      <c r="M45" s="38">
        <f>IFERROR('2.1 取引係数表'!M45/'2.1 取引係数表'!M$48,0)</f>
        <v>3.024244424170662E-2</v>
      </c>
      <c r="N45" s="38">
        <f>IFERROR('2.1 取引係数表'!N45/'2.1 取引係数表'!N$48,0)</f>
        <v>4.151594528294042E-2</v>
      </c>
      <c r="O45" s="38">
        <f>IFERROR('2.1 取引係数表'!O45/'2.1 取引係数表'!O$48,0)</f>
        <v>1.0878693357098786E-2</v>
      </c>
      <c r="P45" s="38">
        <f>IFERROR('2.1 取引係数表'!P45/'2.1 取引係数表'!P$48,0)</f>
        <v>3.2311899620179892E-2</v>
      </c>
      <c r="Q45" s="38">
        <f>IFERROR('2.1 取引係数表'!Q45/'2.1 取引係数表'!Q$48,0)</f>
        <v>3.6369007807653786E-2</v>
      </c>
      <c r="R45" s="38">
        <f>IFERROR('2.1 取引係数表'!R45/'2.1 取引係数表'!R$48,0)</f>
        <v>2.1946578578049977E-2</v>
      </c>
      <c r="S45" s="38">
        <f>IFERROR('2.1 取引係数表'!S45/'2.1 取引係数表'!S$48,0)</f>
        <v>1.1630403546265621E-2</v>
      </c>
      <c r="T45" s="38">
        <f>IFERROR('2.1 取引係数表'!T45/'2.1 取引係数表'!T$48,0)</f>
        <v>1.2921461740359378E-2</v>
      </c>
      <c r="U45" s="38">
        <f>IFERROR('2.1 取引係数表'!U45/'2.1 取引係数表'!U$48,0)</f>
        <v>7.8763196393974139E-2</v>
      </c>
      <c r="V45" s="38">
        <f>IFERROR('2.1 取引係数表'!V45/'2.1 取引係数表'!V$48,0)</f>
        <v>3.463933990888151E-2</v>
      </c>
      <c r="W45" s="38">
        <f>IFERROR('2.1 取引係数表'!W45/'2.1 取引係数表'!W$48,0)</f>
        <v>0.12120644719980604</v>
      </c>
      <c r="X45" s="38">
        <f>IFERROR('2.1 取引係数表'!X45/'2.1 取引係数表'!X$48,0)</f>
        <v>5.4246932163311931E-2</v>
      </c>
      <c r="Y45" s="38">
        <f>IFERROR('2.1 取引係数表'!Y45/'2.1 取引係数表'!Y$48,0)</f>
        <v>4.3828588874083751E-2</v>
      </c>
      <c r="Z45" s="38">
        <f>IFERROR('2.1 取引係数表'!Z45/'2.1 取引係数表'!Z$48,0)</f>
        <v>4.7999776929522939E-2</v>
      </c>
      <c r="AA45" s="38">
        <f>IFERROR('2.1 取引係数表'!AA45/'2.1 取引係数表'!AA$48,0)</f>
        <v>4.7945360881371635E-2</v>
      </c>
      <c r="AB45" s="38">
        <f>IFERROR('2.1 取引係数表'!AB45/'2.1 取引係数表'!AB$48,0)</f>
        <v>5.7612229412526757E-2</v>
      </c>
      <c r="AC45" s="38">
        <f>IFERROR('2.1 取引係数表'!AC45/'2.1 取引係数表'!AC$48,0)</f>
        <v>2.8498327707649387E-2</v>
      </c>
      <c r="AD45" s="38">
        <f>IFERROR('2.1 取引係数表'!AD45/'2.1 取引係数表'!AD$48,0)</f>
        <v>1.262411502456943E-3</v>
      </c>
      <c r="AE45" s="38">
        <f>IFERROR('2.1 取引係数表'!AE45/'2.1 取引係数表'!AE$48,0)</f>
        <v>3.3469939511126703E-3</v>
      </c>
      <c r="AF45" s="38">
        <f>IFERROR('2.1 取引係数表'!AF45/'2.1 取引係数表'!AF$48,0)</f>
        <v>1.5389417564735395E-2</v>
      </c>
      <c r="AG45" s="38">
        <f>IFERROR('2.1 取引係数表'!AG45/'2.1 取引係数表'!AG$48,0)</f>
        <v>2.8362613924690545E-2</v>
      </c>
      <c r="AH45" s="38">
        <f>IFERROR('2.1 取引係数表'!AH45/'2.1 取引係数表'!AH$48,0)</f>
        <v>2.550580803932926E-2</v>
      </c>
      <c r="AI45" s="38">
        <f>IFERROR('2.1 取引係数表'!AI45/'2.1 取引係数表'!AI$48,0)</f>
        <v>2.6575586502101057E-2</v>
      </c>
      <c r="AJ45" s="38">
        <f>IFERROR('2.1 取引係数表'!AJ45/'2.1 取引係数表'!AJ$48,0)</f>
        <v>9.4673985096045285E-2</v>
      </c>
      <c r="AK45" s="38">
        <f>IFERROR('2.1 取引係数表'!AK45/'2.1 取引係数表'!AK$48,0)</f>
        <v>0</v>
      </c>
      <c r="AL45" s="39">
        <f>IFERROR('2.1 取引係数表'!AL45/'2.1 取引係数表'!AL$48,0)</f>
        <v>1.4182236019324407E-2</v>
      </c>
    </row>
    <row r="46" spans="1:38">
      <c r="A46" s="28" t="s">
        <v>123</v>
      </c>
      <c r="B46" s="13" t="s">
        <v>124</v>
      </c>
      <c r="C46" s="37">
        <f>IFERROR('2.1 取引係数表'!C46/'2.1 取引係数表'!C$48,0)</f>
        <v>-9.7637415621986499E-3</v>
      </c>
      <c r="D46" s="38">
        <f>IFERROR('2.1 取引係数表'!D46/'2.1 取引係数表'!D$48,0)</f>
        <v>-2.7048315311319456E-2</v>
      </c>
      <c r="E46" s="38">
        <f>IFERROR('2.1 取引係数表'!E46/'2.1 取引係数表'!E$48,0)</f>
        <v>0</v>
      </c>
      <c r="F46" s="38">
        <f>IFERROR('2.1 取引係数表'!F46/'2.1 取引係数表'!F$48,0)</f>
        <v>-8.762705923589205E-5</v>
      </c>
      <c r="G46" s="38">
        <f>IFERROR('2.1 取引係数表'!G46/'2.1 取引係数表'!G$48,0)</f>
        <v>-1.725309880205291E-3</v>
      </c>
      <c r="H46" s="38">
        <f>IFERROR('2.1 取引係数表'!H46/'2.1 取引係数表'!H$48,0)</f>
        <v>-1.250376457428043E-4</v>
      </c>
      <c r="I46" s="38">
        <f>IFERROR('2.1 取引係数表'!I46/'2.1 取引係数表'!I$48,0)</f>
        <v>-1.3680904307774745E-4</v>
      </c>
      <c r="J46" s="38">
        <f>IFERROR('2.1 取引係数表'!J46/'2.1 取引係数表'!J$48,0)</f>
        <v>-8.7059866818650245E-5</v>
      </c>
      <c r="K46" s="38">
        <f>IFERROR('2.1 取引係数表'!K46/'2.1 取引係数表'!K$48,0)</f>
        <v>-2.4879478066826279E-5</v>
      </c>
      <c r="L46" s="38">
        <f>IFERROR('2.1 取引係数表'!L46/'2.1 取引係数表'!L$48,0)</f>
        <v>-5.8820069407681902E-5</v>
      </c>
      <c r="M46" s="38">
        <f>IFERROR('2.1 取引係数表'!M46/'2.1 取引係数表'!M$48,0)</f>
        <v>-7.1173916700636032E-5</v>
      </c>
      <c r="N46" s="38">
        <f>IFERROR('2.1 取引係数表'!N46/'2.1 取引係数表'!N$48,0)</f>
        <v>-7.2762047316119914E-5</v>
      </c>
      <c r="O46" s="38">
        <f>IFERROR('2.1 取引係数表'!O46/'2.1 取引係数表'!O$48,0)</f>
        <v>-2.9992459038870226E-5</v>
      </c>
      <c r="P46" s="38">
        <f>IFERROR('2.1 取引係数表'!P46/'2.1 取引係数表'!P$48,0)</f>
        <v>-5.1963934612451765E-5</v>
      </c>
      <c r="Q46" s="38">
        <f>IFERROR('2.1 取引係数表'!Q46/'2.1 取引係数表'!Q$48,0)</f>
        <v>-9.7898899027248822E-5</v>
      </c>
      <c r="R46" s="38">
        <f>IFERROR('2.1 取引係数表'!R46/'2.1 取引係数表'!R$48,0)</f>
        <v>-8.6098778258336521E-5</v>
      </c>
      <c r="S46" s="38">
        <f>IFERROR('2.1 取引係数表'!S46/'2.1 取引係数表'!S$48,0)</f>
        <v>-7.0467275107545172E-5</v>
      </c>
      <c r="T46" s="38">
        <f>IFERROR('2.1 取引係数表'!T46/'2.1 取引係数表'!T$48,0)</f>
        <v>-5.0474459923278822E-5</v>
      </c>
      <c r="U46" s="38">
        <f>IFERROR('2.1 取引係数表'!U46/'2.1 取引係数表'!U$48,0)</f>
        <v>-1.1861927167767189E-4</v>
      </c>
      <c r="V46" s="38">
        <f>IFERROR('2.1 取引係数表'!V46/'2.1 取引係数表'!V$48,0)</f>
        <v>-3.1047711961608945E-3</v>
      </c>
      <c r="W46" s="38">
        <f>IFERROR('2.1 取引係数表'!W46/'2.1 取引係数表'!W$48,0)</f>
        <v>-5.1410487306480105E-4</v>
      </c>
      <c r="X46" s="38">
        <f>IFERROR('2.1 取引係数表'!X46/'2.1 取引係数表'!X$48,0)</f>
        <v>-4.2701511099724043E-5</v>
      </c>
      <c r="Y46" s="38">
        <f>IFERROR('2.1 取引係数表'!Y46/'2.1 取引係数表'!Y$48,0)</f>
        <v>-4.7292419802612995E-4</v>
      </c>
      <c r="Z46" s="38">
        <f>IFERROR('2.1 取引係数表'!Z46/'2.1 取引係数表'!Z$48,0)</f>
        <v>-3.2305594813024384E-2</v>
      </c>
      <c r="AA46" s="38">
        <f>IFERROR('2.1 取引係数表'!AA46/'2.1 取引係数表'!AA$48,0)</f>
        <v>-1.1039834157688716E-3</v>
      </c>
      <c r="AB46" s="38">
        <f>IFERROR('2.1 取引係数表'!AB46/'2.1 取引係数表'!AB$48,0)</f>
        <v>-3.1708626103478695E-3</v>
      </c>
      <c r="AC46" s="38">
        <f>IFERROR('2.1 取引係数表'!AC46/'2.1 取引係数表'!AC$48,0)</f>
        <v>-7.70641636226322E-5</v>
      </c>
      <c r="AD46" s="38">
        <f>IFERROR('2.1 取引係数表'!AD46/'2.1 取引係数表'!AD$48,0)</f>
        <v>0</v>
      </c>
      <c r="AE46" s="38">
        <f>IFERROR('2.1 取引係数表'!AE46/'2.1 取引係数表'!AE$48,0)</f>
        <v>-2.2244847323345967E-5</v>
      </c>
      <c r="AF46" s="38">
        <f>IFERROR('2.1 取引係数表'!AF46/'2.1 取引係数表'!AF$48,0)</f>
        <v>-1.4238347780279445E-2</v>
      </c>
      <c r="AG46" s="38">
        <f>IFERROR('2.1 取引係数表'!AG46/'2.1 取引係数表'!AG$48,0)</f>
        <v>-1.4881826454119585E-2</v>
      </c>
      <c r="AH46" s="38">
        <f>IFERROR('2.1 取引係数表'!AH46/'2.1 取引係数表'!AH$48,0)</f>
        <v>-6.1668093101530466E-4</v>
      </c>
      <c r="AI46" s="38">
        <f>IFERROR('2.1 取引係数表'!AI46/'2.1 取引係数表'!AI$48,0)</f>
        <v>-5.7732672981521424E-5</v>
      </c>
      <c r="AJ46" s="38">
        <f>IFERROR('2.1 取引係数表'!AJ46/'2.1 取引係数表'!AJ$48,0)</f>
        <v>-9.469765951092301E-5</v>
      </c>
      <c r="AK46" s="38">
        <f>IFERROR('2.1 取引係数表'!AK46/'2.1 取引係数表'!AK$48,0)</f>
        <v>0</v>
      </c>
      <c r="AL46" s="39">
        <f>IFERROR('2.1 取引係数表'!AL46/'2.1 取引係数表'!AL$48,0)</f>
        <v>-2.0949587674024415E-4</v>
      </c>
    </row>
    <row r="47" spans="1:38">
      <c r="A47" s="29" t="s">
        <v>53</v>
      </c>
      <c r="B47" s="20" t="s">
        <v>125</v>
      </c>
      <c r="C47" s="40">
        <f>IFERROR('2.1 取引係数表'!C47/'2.1 取引係数表'!C$48,0)</f>
        <v>0.3712694409415721</v>
      </c>
      <c r="D47" s="41">
        <f>IFERROR('2.1 取引係数表'!D47/'2.1 取引係数表'!D$48,0)</f>
        <v>0.85874003945979838</v>
      </c>
      <c r="E47" s="41">
        <f>IFERROR('2.1 取引係数表'!E47/'2.1 取引係数表'!E$48,0)</f>
        <v>0.68155164636896703</v>
      </c>
      <c r="F47" s="41">
        <f>IFERROR('2.1 取引係数表'!F47/'2.1 取引係数表'!F$48,0)</f>
        <v>0.42551699964949175</v>
      </c>
      <c r="G47" s="41">
        <f>IFERROR('2.1 取引係数表'!G47/'2.1 取引係数表'!G$48,0)</f>
        <v>0.35597369491393893</v>
      </c>
      <c r="H47" s="41">
        <f>IFERROR('2.1 取引係数表'!H47/'2.1 取引係数表'!H$48,0)</f>
        <v>0.33996525835735492</v>
      </c>
      <c r="I47" s="41">
        <f>IFERROR('2.1 取引係数表'!I47/'2.1 取引係数表'!I$48,0)</f>
        <v>0.37104892633403069</v>
      </c>
      <c r="J47" s="41">
        <f>IFERROR('2.1 取引係数表'!J47/'2.1 取引係数表'!J$48,0)</f>
        <v>0.52763138447459368</v>
      </c>
      <c r="K47" s="41">
        <f>IFERROR('2.1 取引係数表'!K47/'2.1 取引係数表'!K$48,0)</f>
        <v>0.25773608232427914</v>
      </c>
      <c r="L47" s="41">
        <f>IFERROR('2.1 取引係数表'!L47/'2.1 取引係数表'!L$48,0)</f>
        <v>0.32645138521263456</v>
      </c>
      <c r="M47" s="41">
        <f>IFERROR('2.1 取引係数表'!M47/'2.1 取引係数表'!M$48,0)</f>
        <v>0.39861599083797583</v>
      </c>
      <c r="N47" s="41">
        <f>IFERROR('2.1 取引係数表'!N47/'2.1 取引係数表'!N$48,0)</f>
        <v>0.37365390212465177</v>
      </c>
      <c r="O47" s="41">
        <f>IFERROR('2.1 取引係数表'!O47/'2.1 取引係数表'!O$48,0)</f>
        <v>0.24559110852128607</v>
      </c>
      <c r="P47" s="41">
        <f>IFERROR('2.1 取引係数表'!P47/'2.1 取引係数表'!P$48,0)</f>
        <v>0.18601034203145148</v>
      </c>
      <c r="Q47" s="41">
        <f>IFERROR('2.1 取引係数表'!Q47/'2.1 取引係数表'!Q$48,0)</f>
        <v>0.42188274310982349</v>
      </c>
      <c r="R47" s="41">
        <f>IFERROR('2.1 取引係数表'!R47/'2.1 取引係数表'!R$48,0)</f>
        <v>0.43577605133783154</v>
      </c>
      <c r="S47" s="41">
        <f>IFERROR('2.1 取引係数表'!S47/'2.1 取引係数表'!S$48,0)</f>
        <v>0.41711782238503098</v>
      </c>
      <c r="T47" s="41">
        <f>IFERROR('2.1 取引係数表'!T47/'2.1 取引係数表'!T$48,0)</f>
        <v>0.44977791237633757</v>
      </c>
      <c r="U47" s="41">
        <f>IFERROR('2.1 取引係数表'!U47/'2.1 取引係数表'!U$48,0)</f>
        <v>0.66059072397295482</v>
      </c>
      <c r="V47" s="41">
        <f>IFERROR('2.1 取引係数表'!V47/'2.1 取引係数表'!V$48,0)</f>
        <v>0.46307516427883988</v>
      </c>
      <c r="W47" s="41">
        <f>IFERROR('2.1 取引係数表'!W47/'2.1 取引係数表'!W$48,0)</f>
        <v>0.70127151664184528</v>
      </c>
      <c r="X47" s="41">
        <f>IFERROR('2.1 取引係数表'!X47/'2.1 取引係数表'!X$48,0)</f>
        <v>0.55493282518535125</v>
      </c>
      <c r="Y47" s="41">
        <f>IFERROR('2.1 取引係数表'!Y47/'2.1 取引係数表'!Y$48,0)</f>
        <v>0.6509006245737976</v>
      </c>
      <c r="Z47" s="41">
        <f>IFERROR('2.1 取引係数表'!Z47/'2.1 取引係数表'!Z$48,0)</f>
        <v>0.62058059961931267</v>
      </c>
      <c r="AA47" s="41">
        <f>IFERROR('2.1 取引係数表'!AA47/'2.1 取引係数表'!AA$48,0)</f>
        <v>0.88375394962157672</v>
      </c>
      <c r="AB47" s="41">
        <f>IFERROR('2.1 取引係数表'!AB47/'2.1 取引係数表'!AB$48,0)</f>
        <v>0.61192096285649067</v>
      </c>
      <c r="AC47" s="41">
        <f>IFERROR('2.1 取引係数表'!AC47/'2.1 取引係数表'!AC$48,0)</f>
        <v>0.67269308426195651</v>
      </c>
      <c r="AD47" s="41">
        <f>IFERROR('2.1 取引係数表'!AD47/'2.1 取引係数表'!AD$48,0)</f>
        <v>0.66228229643419467</v>
      </c>
      <c r="AE47" s="41">
        <f>IFERROR('2.1 取引係数表'!AE47/'2.1 取引係数表'!AE$48,0)</f>
        <v>0.82816882127976321</v>
      </c>
      <c r="AF47" s="41">
        <f>IFERROR('2.1 取引係数表'!AF47/'2.1 取引係数表'!AF$48,0)</f>
        <v>0.62068131540899252</v>
      </c>
      <c r="AG47" s="41">
        <f>IFERROR('2.1 取引係数表'!AG47/'2.1 取引係数表'!AG$48,0)</f>
        <v>0.65045281002200261</v>
      </c>
      <c r="AH47" s="41">
        <f>IFERROR('2.1 取引係数表'!AH47/'2.1 取引係数表'!AH$48,0)</f>
        <v>0.58907293260599569</v>
      </c>
      <c r="AI47" s="41">
        <f>IFERROR('2.1 取引係数表'!AI47/'2.1 取引係数表'!AI$48,0)</f>
        <v>0.4521499235042083</v>
      </c>
      <c r="AJ47" s="41">
        <f>IFERROR('2.1 取引係数表'!AJ47/'2.1 取引係数表'!AJ$48,0)</f>
        <v>0.69954982189555581</v>
      </c>
      <c r="AK47" s="41">
        <f>IFERROR('2.1 取引係数表'!AK47/'2.1 取引係数表'!AK$48,0)</f>
        <v>0</v>
      </c>
      <c r="AL47" s="42">
        <f>IFERROR('2.1 取引係数表'!AL47/'2.1 取引係数表'!AL$48,0)</f>
        <v>-0.13135391471613309</v>
      </c>
    </row>
    <row r="48" spans="1:38">
      <c r="A48" s="30" t="s">
        <v>54</v>
      </c>
      <c r="B48" s="31" t="s">
        <v>108</v>
      </c>
      <c r="C48" s="40">
        <f>IFERROR('2.1 取引係数表'!C48/'2.1 取引係数表'!C$48,0)</f>
        <v>1</v>
      </c>
      <c r="D48" s="41">
        <f>IFERROR('2.1 取引係数表'!D48/'2.1 取引係数表'!D$48,0)</f>
        <v>1</v>
      </c>
      <c r="E48" s="41">
        <f>IFERROR('2.1 取引係数表'!E48/'2.1 取引係数表'!E$48,0)</f>
        <v>1</v>
      </c>
      <c r="F48" s="41">
        <f>IFERROR('2.1 取引係数表'!F48/'2.1 取引係数表'!F$48,0)</f>
        <v>1</v>
      </c>
      <c r="G48" s="41">
        <f>IFERROR('2.1 取引係数表'!G48/'2.1 取引係数表'!G$48,0)</f>
        <v>1</v>
      </c>
      <c r="H48" s="41">
        <f>IFERROR('2.1 取引係数表'!H48/'2.1 取引係数表'!H$48,0)</f>
        <v>1</v>
      </c>
      <c r="I48" s="41">
        <f>IFERROR('2.1 取引係数表'!I48/'2.1 取引係数表'!I$48,0)</f>
        <v>1</v>
      </c>
      <c r="J48" s="41">
        <f>IFERROR('2.1 取引係数表'!J48/'2.1 取引係数表'!J$48,0)</f>
        <v>1</v>
      </c>
      <c r="K48" s="41">
        <f>IFERROR('2.1 取引係数表'!K48/'2.1 取引係数表'!K$48,0)</f>
        <v>1</v>
      </c>
      <c r="L48" s="41">
        <f>IFERROR('2.1 取引係数表'!L48/'2.1 取引係数表'!L$48,0)</f>
        <v>1</v>
      </c>
      <c r="M48" s="41">
        <f>IFERROR('2.1 取引係数表'!M48/'2.1 取引係数表'!M$48,0)</f>
        <v>1</v>
      </c>
      <c r="N48" s="41">
        <f>IFERROR('2.1 取引係数表'!N48/'2.1 取引係数表'!N$48,0)</f>
        <v>1</v>
      </c>
      <c r="O48" s="41">
        <f>IFERROR('2.1 取引係数表'!O48/'2.1 取引係数表'!O$48,0)</f>
        <v>1</v>
      </c>
      <c r="P48" s="41">
        <f>IFERROR('2.1 取引係数表'!P48/'2.1 取引係数表'!P$48,0)</f>
        <v>1</v>
      </c>
      <c r="Q48" s="41">
        <f>IFERROR('2.1 取引係数表'!Q48/'2.1 取引係数表'!Q$48,0)</f>
        <v>1</v>
      </c>
      <c r="R48" s="41">
        <f>IFERROR('2.1 取引係数表'!R48/'2.1 取引係数表'!R$48,0)</f>
        <v>1</v>
      </c>
      <c r="S48" s="41">
        <f>IFERROR('2.1 取引係数表'!S48/'2.1 取引係数表'!S$48,0)</f>
        <v>1</v>
      </c>
      <c r="T48" s="41">
        <f>IFERROR('2.1 取引係数表'!T48/'2.1 取引係数表'!T$48,0)</f>
        <v>1</v>
      </c>
      <c r="U48" s="41">
        <f>IFERROR('2.1 取引係数表'!U48/'2.1 取引係数表'!U$48,0)</f>
        <v>1</v>
      </c>
      <c r="V48" s="41">
        <f>IFERROR('2.1 取引係数表'!V48/'2.1 取引係数表'!V$48,0)</f>
        <v>1</v>
      </c>
      <c r="W48" s="41">
        <f>IFERROR('2.1 取引係数表'!W48/'2.1 取引係数表'!W$48,0)</f>
        <v>1</v>
      </c>
      <c r="X48" s="41">
        <f>IFERROR('2.1 取引係数表'!X48/'2.1 取引係数表'!X$48,0)</f>
        <v>1</v>
      </c>
      <c r="Y48" s="41">
        <f>IFERROR('2.1 取引係数表'!Y48/'2.1 取引係数表'!Y$48,0)</f>
        <v>1</v>
      </c>
      <c r="Z48" s="41">
        <f>IFERROR('2.1 取引係数表'!Z48/'2.1 取引係数表'!Z$48,0)</f>
        <v>1</v>
      </c>
      <c r="AA48" s="41">
        <f>IFERROR('2.1 取引係数表'!AA48/'2.1 取引係数表'!AA$48,0)</f>
        <v>1</v>
      </c>
      <c r="AB48" s="41">
        <f>IFERROR('2.1 取引係数表'!AB48/'2.1 取引係数表'!AB$48,0)</f>
        <v>1</v>
      </c>
      <c r="AC48" s="41">
        <f>IFERROR('2.1 取引係数表'!AC48/'2.1 取引係数表'!AC$48,0)</f>
        <v>1</v>
      </c>
      <c r="AD48" s="41">
        <f>IFERROR('2.1 取引係数表'!AD48/'2.1 取引係数表'!AD$48,0)</f>
        <v>1</v>
      </c>
      <c r="AE48" s="41">
        <f>IFERROR('2.1 取引係数表'!AE48/'2.1 取引係数表'!AE$48,0)</f>
        <v>1</v>
      </c>
      <c r="AF48" s="41">
        <f>IFERROR('2.1 取引係数表'!AF48/'2.1 取引係数表'!AF$48,0)</f>
        <v>1</v>
      </c>
      <c r="AG48" s="41">
        <f>IFERROR('2.1 取引係数表'!AG48/'2.1 取引係数表'!AG$48,0)</f>
        <v>1</v>
      </c>
      <c r="AH48" s="41">
        <f>IFERROR('2.1 取引係数表'!AH48/'2.1 取引係数表'!AH$48,0)</f>
        <v>1</v>
      </c>
      <c r="AI48" s="41">
        <f>IFERROR('2.1 取引係数表'!AI48/'2.1 取引係数表'!AI$48,0)</f>
        <v>1</v>
      </c>
      <c r="AJ48" s="41">
        <f>IFERROR('2.1 取引係数表'!AJ48/'2.1 取引係数表'!AJ$48,0)</f>
        <v>1</v>
      </c>
      <c r="AK48" s="41">
        <f>IFERROR('2.1 取引係数表'!AK48/'2.1 取引係数表'!AK$48,0)</f>
        <v>1</v>
      </c>
      <c r="AL48" s="42">
        <f>IFERROR('2.1 取引係数表'!AL48/'2.1 取引係数表'!AL$48,0)</f>
        <v>1</v>
      </c>
    </row>
  </sheetData>
  <dataConsolidate leftLabels="1" topLabels="1">
    <dataRefs count="1">
      <dataRef ref="C3:HF202" sheet="平成２１年朝来市産連（188部門最終調整）" r:id="rId1"/>
    </dataRefs>
  </dataConsolidate>
  <mergeCells count="37">
    <mergeCell ref="AL2:AL3"/>
    <mergeCell ref="AF2:AF3"/>
    <mergeCell ref="AG2:AG3"/>
    <mergeCell ref="AH2:AH3"/>
    <mergeCell ref="AI2:AI3"/>
    <mergeCell ref="AJ2:AJ3"/>
    <mergeCell ref="AK2:AK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G2:G3"/>
    <mergeCell ref="A2:B3"/>
    <mergeCell ref="C2:C3"/>
    <mergeCell ref="D2:D3"/>
    <mergeCell ref="E2:E3"/>
    <mergeCell ref="F2:F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M40"/>
  <sheetViews>
    <sheetView zoomScale="86" zoomScaleNormal="86" workbookViewId="0">
      <pane xSplit="2" ySplit="3" topLeftCell="C4" activePane="bottomRight" state="frozen"/>
      <selection activeCell="AN40" sqref="AN40"/>
      <selection pane="topRight" activeCell="AN40" sqref="AN40"/>
      <selection pane="bottomLeft" activeCell="AN40" sqref="AN40"/>
      <selection pane="bottomRight" activeCell="AN40" sqref="AN40"/>
    </sheetView>
  </sheetViews>
  <sheetFormatPr defaultRowHeight="13.5"/>
  <cols>
    <col min="1" max="1" width="4.625" customWidth="1"/>
    <col min="2" max="2" width="25.625" customWidth="1"/>
    <col min="3" max="8" width="12.375" customWidth="1"/>
    <col min="9" max="10" width="13.375" customWidth="1"/>
    <col min="11" max="23" width="12.375" customWidth="1"/>
    <col min="24" max="24" width="14.125" customWidth="1"/>
    <col min="25" max="37" width="12.375" customWidth="1"/>
    <col min="38" max="38" width="13.875" customWidth="1"/>
    <col min="39" max="40" width="12.375" customWidth="1"/>
  </cols>
  <sheetData>
    <row r="2" spans="1:39" ht="13.5" customHeight="1">
      <c r="A2" s="85" t="s">
        <v>127</v>
      </c>
      <c r="B2" s="86"/>
      <c r="C2" s="1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  <c r="AE2" s="3" t="s">
        <v>28</v>
      </c>
      <c r="AF2" s="3" t="s">
        <v>29</v>
      </c>
      <c r="AG2" s="3" t="s">
        <v>30</v>
      </c>
      <c r="AH2" s="3" t="s">
        <v>31</v>
      </c>
      <c r="AI2" s="3" t="s">
        <v>32</v>
      </c>
      <c r="AJ2" s="3" t="s">
        <v>33</v>
      </c>
      <c r="AK2" s="5" t="s">
        <v>128</v>
      </c>
      <c r="AL2" s="5" t="s">
        <v>129</v>
      </c>
      <c r="AM2" s="6" t="s">
        <v>130</v>
      </c>
    </row>
    <row r="3" spans="1:39" ht="39" customHeight="1">
      <c r="A3" s="72"/>
      <c r="B3" s="73"/>
      <c r="C3" s="9" t="s">
        <v>56</v>
      </c>
      <c r="D3" s="10" t="s">
        <v>57</v>
      </c>
      <c r="E3" s="10" t="s">
        <v>58</v>
      </c>
      <c r="F3" s="10" t="s">
        <v>59</v>
      </c>
      <c r="G3" s="10" t="s">
        <v>60</v>
      </c>
      <c r="H3" s="10" t="s">
        <v>61</v>
      </c>
      <c r="I3" s="10" t="s">
        <v>62</v>
      </c>
      <c r="J3" s="10" t="s">
        <v>63</v>
      </c>
      <c r="K3" s="10" t="s">
        <v>64</v>
      </c>
      <c r="L3" s="10" t="s">
        <v>65</v>
      </c>
      <c r="M3" s="10" t="s">
        <v>66</v>
      </c>
      <c r="N3" s="10" t="s">
        <v>67</v>
      </c>
      <c r="O3" s="10" t="s">
        <v>68</v>
      </c>
      <c r="P3" s="10" t="s">
        <v>69</v>
      </c>
      <c r="Q3" s="10" t="s">
        <v>70</v>
      </c>
      <c r="R3" s="10" t="s">
        <v>71</v>
      </c>
      <c r="S3" s="10" t="s">
        <v>72</v>
      </c>
      <c r="T3" s="10" t="s">
        <v>73</v>
      </c>
      <c r="U3" s="10" t="s">
        <v>74</v>
      </c>
      <c r="V3" s="10" t="s">
        <v>75</v>
      </c>
      <c r="W3" s="10" t="s">
        <v>76</v>
      </c>
      <c r="X3" s="10" t="s">
        <v>77</v>
      </c>
      <c r="Y3" s="10" t="s">
        <v>78</v>
      </c>
      <c r="Z3" s="10" t="s">
        <v>79</v>
      </c>
      <c r="AA3" s="10" t="s">
        <v>80</v>
      </c>
      <c r="AB3" s="10" t="s">
        <v>81</v>
      </c>
      <c r="AC3" s="10" t="s">
        <v>82</v>
      </c>
      <c r="AD3" s="10" t="s">
        <v>83</v>
      </c>
      <c r="AE3" s="10" t="s">
        <v>84</v>
      </c>
      <c r="AF3" s="10" t="s">
        <v>85</v>
      </c>
      <c r="AG3" s="10" t="s">
        <v>86</v>
      </c>
      <c r="AH3" s="10" t="s">
        <v>87</v>
      </c>
      <c r="AI3" s="10" t="s">
        <v>88</v>
      </c>
      <c r="AJ3" s="10" t="s">
        <v>89</v>
      </c>
      <c r="AK3" s="10" t="s">
        <v>90</v>
      </c>
      <c r="AL3" s="10" t="s">
        <v>131</v>
      </c>
      <c r="AM3" s="43" t="s">
        <v>132</v>
      </c>
    </row>
    <row r="4" spans="1:39">
      <c r="A4" s="12" t="s">
        <v>0</v>
      </c>
      <c r="B4" s="13" t="s">
        <v>56</v>
      </c>
      <c r="C4" s="38">
        <v>1.3606638454273015</v>
      </c>
      <c r="D4" s="38">
        <v>2.1649952096585816E-3</v>
      </c>
      <c r="E4" s="38">
        <v>1.1994310149717144E-2</v>
      </c>
      <c r="F4" s="38">
        <v>9.7136941057983289E-5</v>
      </c>
      <c r="G4" s="38">
        <v>0.29206357976725977</v>
      </c>
      <c r="H4" s="38">
        <v>1.7792145029898725E-4</v>
      </c>
      <c r="I4" s="38">
        <v>5.238613654155479E-4</v>
      </c>
      <c r="J4" s="38">
        <v>1.6284363102359522E-4</v>
      </c>
      <c r="K4" s="38">
        <v>5.5995093246511394E-4</v>
      </c>
      <c r="L4" s="38">
        <v>1.5870217961482232E-4</v>
      </c>
      <c r="M4" s="38">
        <v>2.3897410715207249E-4</v>
      </c>
      <c r="N4" s="38">
        <v>2.0314448837030786E-4</v>
      </c>
      <c r="O4" s="38">
        <v>1.1361762852714066E-4</v>
      </c>
      <c r="P4" s="38">
        <v>1.3711855761904741E-4</v>
      </c>
      <c r="Q4" s="38">
        <v>9.4008546686536913E-5</v>
      </c>
      <c r="R4" s="38">
        <v>1.0197876026728544E-4</v>
      </c>
      <c r="S4" s="38">
        <v>8.4976281943968885E-5</v>
      </c>
      <c r="T4" s="38">
        <v>9.3265629254941375E-5</v>
      </c>
      <c r="U4" s="38">
        <v>6.6139526190842741E-5</v>
      </c>
      <c r="V4" s="38">
        <v>1.6537794516867602E-3</v>
      </c>
      <c r="W4" s="38">
        <v>2.293418021346223E-4</v>
      </c>
      <c r="X4" s="38">
        <v>1.4406379848912133E-4</v>
      </c>
      <c r="Y4" s="38">
        <v>3.7531381580901252E-4</v>
      </c>
      <c r="Z4" s="38">
        <v>4.9692149341310543E-5</v>
      </c>
      <c r="AA4" s="38">
        <v>6.5445965460955751E-5</v>
      </c>
      <c r="AB4" s="38">
        <v>6.9524923426908595E-5</v>
      </c>
      <c r="AC4" s="38">
        <v>1.2947860949017796E-4</v>
      </c>
      <c r="AD4" s="38">
        <v>1.2893716131767743E-4</v>
      </c>
      <c r="AE4" s="38">
        <v>1.279217269574434E-3</v>
      </c>
      <c r="AF4" s="38">
        <v>1.3191079784550501E-2</v>
      </c>
      <c r="AG4" s="38">
        <v>3.1281246856789432E-3</v>
      </c>
      <c r="AH4" s="38">
        <v>7.4149145212341755E-5</v>
      </c>
      <c r="AI4" s="38">
        <v>9.1425032617746788E-2</v>
      </c>
      <c r="AJ4" s="38">
        <v>5.3599281229609183E-3</v>
      </c>
      <c r="AK4" s="38">
        <v>3.908887444269773E-4</v>
      </c>
      <c r="AL4" s="38">
        <v>1.107396331466637E-3</v>
      </c>
      <c r="AM4" s="44">
        <f>SUM(C4:AL4)</f>
        <v>1.788501764958599</v>
      </c>
    </row>
    <row r="5" spans="1:39">
      <c r="A5" s="12" t="s">
        <v>1</v>
      </c>
      <c r="B5" s="13" t="s">
        <v>57</v>
      </c>
      <c r="C5" s="38">
        <v>6.4914739723595655E-3</v>
      </c>
      <c r="D5" s="38">
        <v>1.0459972998834051</v>
      </c>
      <c r="E5" s="38">
        <v>1.0806098665921955E-3</v>
      </c>
      <c r="F5" s="38">
        <v>2.2899414766344595E-3</v>
      </c>
      <c r="G5" s="38">
        <v>8.1986738022397677E-3</v>
      </c>
      <c r="H5" s="38">
        <v>4.9465022176102052E-3</v>
      </c>
      <c r="I5" s="38">
        <v>0.21425600009926826</v>
      </c>
      <c r="J5" s="38">
        <v>3.4367343873641168E-2</v>
      </c>
      <c r="K5" s="38">
        <v>2.6228205414462013E-3</v>
      </c>
      <c r="L5" s="38">
        <v>1.7156020676601564E-3</v>
      </c>
      <c r="M5" s="38">
        <v>3.5037183435890078E-3</v>
      </c>
      <c r="N5" s="38">
        <v>2.3786547403922722E-3</v>
      </c>
      <c r="O5" s="38">
        <v>1.6303781192315472E-3</v>
      </c>
      <c r="P5" s="38">
        <v>2.4919082631718174E-3</v>
      </c>
      <c r="Q5" s="38">
        <v>2.8436302753927748E-3</v>
      </c>
      <c r="R5" s="38">
        <v>2.0648138966358589E-3</v>
      </c>
      <c r="S5" s="38">
        <v>1.2399502359048665E-3</v>
      </c>
      <c r="T5" s="38">
        <v>1.1997839814046533E-3</v>
      </c>
      <c r="U5" s="38">
        <v>3.882279984104408E-3</v>
      </c>
      <c r="V5" s="38">
        <v>7.6861143183953873E-3</v>
      </c>
      <c r="W5" s="38">
        <v>1.4703182380250263E-3</v>
      </c>
      <c r="X5" s="38">
        <v>2.4125758219729161E-3</v>
      </c>
      <c r="Y5" s="38">
        <v>3.6066469664463498E-3</v>
      </c>
      <c r="Z5" s="38">
        <v>2.7632272355142761E-3</v>
      </c>
      <c r="AA5" s="38">
        <v>5.831695269805727E-4</v>
      </c>
      <c r="AB5" s="38">
        <v>2.8973109623476496E-3</v>
      </c>
      <c r="AC5" s="38">
        <v>2.7556131014607132E-3</v>
      </c>
      <c r="AD5" s="38">
        <v>2.3765682191546995E-3</v>
      </c>
      <c r="AE5" s="38">
        <v>1.7775952267895453E-3</v>
      </c>
      <c r="AF5" s="38">
        <v>3.1281985266924939E-3</v>
      </c>
      <c r="AG5" s="38">
        <v>5.6988911274069645E-3</v>
      </c>
      <c r="AH5" s="38">
        <v>2.2449398407765287E-3</v>
      </c>
      <c r="AI5" s="38">
        <v>5.9597501319136256E-3</v>
      </c>
      <c r="AJ5" s="38">
        <v>2.3593494074280932E-3</v>
      </c>
      <c r="AK5" s="38">
        <v>0.11624915805976588</v>
      </c>
      <c r="AL5" s="38">
        <v>8.252647434927032E-3</v>
      </c>
      <c r="AM5" s="44">
        <f>SUM(C5:AL5)</f>
        <v>1.515423459786682</v>
      </c>
    </row>
    <row r="6" spans="1:39">
      <c r="A6" s="12" t="s">
        <v>2</v>
      </c>
      <c r="B6" s="13" t="s">
        <v>58</v>
      </c>
      <c r="C6" s="38">
        <v>8.8170240062580493E-3</v>
      </c>
      <c r="D6" s="38">
        <v>4.3488914606147546E-5</v>
      </c>
      <c r="E6" s="38">
        <v>1.0304668537199777</v>
      </c>
      <c r="F6" s="38">
        <v>5.1928436068217995E-6</v>
      </c>
      <c r="G6" s="38">
        <v>4.1423079631208788E-2</v>
      </c>
      <c r="H6" s="38">
        <v>1.4922278191751414E-5</v>
      </c>
      <c r="I6" s="38">
        <v>1.4053026746079819E-5</v>
      </c>
      <c r="J6" s="38">
        <v>8.6841552686213382E-6</v>
      </c>
      <c r="K6" s="38">
        <v>6.6102311886809536E-5</v>
      </c>
      <c r="L6" s="38">
        <v>9.0054627041678792E-6</v>
      </c>
      <c r="M6" s="38">
        <v>2.4244971300526131E-5</v>
      </c>
      <c r="N6" s="38">
        <v>1.746253133074153E-5</v>
      </c>
      <c r="O6" s="38">
        <v>5.3895560511232534E-6</v>
      </c>
      <c r="P6" s="38">
        <v>7.6678337831014448E-6</v>
      </c>
      <c r="Q6" s="38">
        <v>4.7065321373495618E-6</v>
      </c>
      <c r="R6" s="38">
        <v>5.1449757650105853E-6</v>
      </c>
      <c r="S6" s="38">
        <v>3.2094428979694049E-6</v>
      </c>
      <c r="T6" s="38">
        <v>4.0144380176457917E-6</v>
      </c>
      <c r="U6" s="38">
        <v>3.3819644360466285E-6</v>
      </c>
      <c r="V6" s="38">
        <v>1.6035020854375791E-5</v>
      </c>
      <c r="W6" s="38">
        <v>3.9638224043956885E-6</v>
      </c>
      <c r="X6" s="38">
        <v>6.2729119206413638E-6</v>
      </c>
      <c r="Y6" s="38">
        <v>1.2281839148472419E-5</v>
      </c>
      <c r="Z6" s="38">
        <v>2.4837340116977653E-6</v>
      </c>
      <c r="AA6" s="38">
        <v>1.4356742554260455E-6</v>
      </c>
      <c r="AB6" s="38">
        <v>3.6193195589518882E-6</v>
      </c>
      <c r="AC6" s="38">
        <v>7.0672975800044014E-6</v>
      </c>
      <c r="AD6" s="38">
        <v>9.9345288035786403E-6</v>
      </c>
      <c r="AE6" s="38">
        <v>3.5299380381239753E-5</v>
      </c>
      <c r="AF6" s="38">
        <v>2.691206730877875E-3</v>
      </c>
      <c r="AG6" s="38">
        <v>8.7541249746713172E-5</v>
      </c>
      <c r="AH6" s="38">
        <v>4.5953939471886514E-6</v>
      </c>
      <c r="AI6" s="38">
        <v>1.9107810938750285E-2</v>
      </c>
      <c r="AJ6" s="38">
        <v>6.5195689687602752E-4</v>
      </c>
      <c r="AK6" s="38">
        <v>1.427254959537807E-5</v>
      </c>
      <c r="AL6" s="38">
        <v>1.3245448853758636E-4</v>
      </c>
      <c r="AM6" s="44">
        <f t="shared" ref="AM6:AM39" si="0">SUM(C6:AL6)</f>
        <v>1.1037318603734243</v>
      </c>
    </row>
    <row r="7" spans="1:39">
      <c r="A7" s="12" t="s">
        <v>3</v>
      </c>
      <c r="B7" s="13" t="s">
        <v>59</v>
      </c>
      <c r="C7" s="38">
        <v>5.1584765682205604E-3</v>
      </c>
      <c r="D7" s="38">
        <v>3.141814630054729E-3</v>
      </c>
      <c r="E7" s="38">
        <v>6.8565475855343278E-3</v>
      </c>
      <c r="F7" s="38">
        <v>1.0140155537830737</v>
      </c>
      <c r="G7" s="38">
        <v>4.159748356269412E-3</v>
      </c>
      <c r="H7" s="38">
        <v>3.436103309375695E-3</v>
      </c>
      <c r="I7" s="38">
        <v>4.538541137671292E-3</v>
      </c>
      <c r="J7" s="38">
        <v>3.3492311561079693E-3</v>
      </c>
      <c r="K7" s="38">
        <v>9.7638337061462556E-3</v>
      </c>
      <c r="L7" s="38">
        <v>9.0228776105551231E-2</v>
      </c>
      <c r="M7" s="38">
        <v>6.3736961482679837E-3</v>
      </c>
      <c r="N7" s="38">
        <v>0.24545515205670534</v>
      </c>
      <c r="O7" s="38">
        <v>1.5172641158499395E-2</v>
      </c>
      <c r="P7" s="38">
        <v>0.20322753822847064</v>
      </c>
      <c r="Q7" s="38">
        <v>2.4924657084395278E-2</v>
      </c>
      <c r="R7" s="38">
        <v>1.3134789313633348E-2</v>
      </c>
      <c r="S7" s="38">
        <v>6.8317330836249962E-3</v>
      </c>
      <c r="T7" s="38">
        <v>7.5466123139339676E-3</v>
      </c>
      <c r="U7" s="38">
        <v>4.6351168308316005E-3</v>
      </c>
      <c r="V7" s="38">
        <v>3.5281824480740742E-2</v>
      </c>
      <c r="W7" s="38">
        <v>4.3175580298336642E-3</v>
      </c>
      <c r="X7" s="38">
        <v>5.4923251630377527E-3</v>
      </c>
      <c r="Y7" s="38">
        <v>2.6189767707700522E-3</v>
      </c>
      <c r="Z7" s="38">
        <v>1.3613604788387053E-3</v>
      </c>
      <c r="AA7" s="38">
        <v>1.4153103385737603E-3</v>
      </c>
      <c r="AB7" s="38">
        <v>7.8445413684369442E-3</v>
      </c>
      <c r="AC7" s="38">
        <v>2.7673551981807743E-3</v>
      </c>
      <c r="AD7" s="38">
        <v>3.6265713889183948E-3</v>
      </c>
      <c r="AE7" s="38">
        <v>2.1340341710192018E-3</v>
      </c>
      <c r="AF7" s="38">
        <v>3.0803406472265436E-3</v>
      </c>
      <c r="AG7" s="38">
        <v>2.0217312352622911E-3</v>
      </c>
      <c r="AH7" s="38">
        <v>3.6320227295102169E-3</v>
      </c>
      <c r="AI7" s="38">
        <v>3.3485378046605395E-3</v>
      </c>
      <c r="AJ7" s="38">
        <v>3.0381696061800045E-3</v>
      </c>
      <c r="AK7" s="38">
        <v>6.6860960987424715E-3</v>
      </c>
      <c r="AL7" s="38">
        <v>8.673516445119149E-3</v>
      </c>
      <c r="AM7" s="44">
        <f t="shared" si="0"/>
        <v>1.7692908345114189</v>
      </c>
    </row>
    <row r="8" spans="1:39">
      <c r="A8" s="12" t="s">
        <v>4</v>
      </c>
      <c r="B8" s="13" t="s">
        <v>60</v>
      </c>
      <c r="C8" s="38">
        <v>0.25615164899695025</v>
      </c>
      <c r="D8" s="38">
        <v>1.2569194851205126E-3</v>
      </c>
      <c r="E8" s="38">
        <v>4.9264555781818785E-2</v>
      </c>
      <c r="F8" s="38">
        <v>1.3876157726559383E-4</v>
      </c>
      <c r="G8" s="38">
        <v>1.2034819118430542</v>
      </c>
      <c r="H8" s="38">
        <v>4.2010040256150997E-4</v>
      </c>
      <c r="I8" s="38">
        <v>3.9873295899650385E-4</v>
      </c>
      <c r="J8" s="38">
        <v>2.4256385564192369E-4</v>
      </c>
      <c r="K8" s="38">
        <v>1.9045397341996375E-3</v>
      </c>
      <c r="L8" s="38">
        <v>2.5044096944883511E-4</v>
      </c>
      <c r="M8" s="38">
        <v>6.9332060653612751E-4</v>
      </c>
      <c r="N8" s="38">
        <v>4.9694939327913452E-4</v>
      </c>
      <c r="O8" s="38">
        <v>1.4320103707062058E-4</v>
      </c>
      <c r="P8" s="38">
        <v>2.0074621477019259E-4</v>
      </c>
      <c r="Q8" s="38">
        <v>1.2606670080582647E-4</v>
      </c>
      <c r="R8" s="38">
        <v>1.3868009856908865E-4</v>
      </c>
      <c r="S8" s="38">
        <v>8.8179279961706741E-5</v>
      </c>
      <c r="T8" s="38">
        <v>1.1002232065285217E-4</v>
      </c>
      <c r="U8" s="38">
        <v>9.273319413113747E-5</v>
      </c>
      <c r="V8" s="38">
        <v>4.5191990478216814E-4</v>
      </c>
      <c r="W8" s="38">
        <v>1.0833770726849013E-4</v>
      </c>
      <c r="X8" s="38">
        <v>1.6911597510055749E-4</v>
      </c>
      <c r="Y8" s="38">
        <v>3.3723019942964608E-4</v>
      </c>
      <c r="Z8" s="38">
        <v>5.8209366268122431E-5</v>
      </c>
      <c r="AA8" s="38">
        <v>3.4429736100327141E-5</v>
      </c>
      <c r="AB8" s="38">
        <v>9.0028769660129235E-5</v>
      </c>
      <c r="AC8" s="38">
        <v>1.2847230545754004E-4</v>
      </c>
      <c r="AD8" s="38">
        <v>1.7843240868592304E-4</v>
      </c>
      <c r="AE8" s="38">
        <v>1.0128054431813658E-3</v>
      </c>
      <c r="AF8" s="38">
        <v>2.994774952264137E-2</v>
      </c>
      <c r="AG8" s="38">
        <v>2.4940893370864214E-3</v>
      </c>
      <c r="AH8" s="38">
        <v>1.1456697466668262E-4</v>
      </c>
      <c r="AI8" s="38">
        <v>0.24415084405319579</v>
      </c>
      <c r="AJ8" s="38">
        <v>7.2712376894902972E-3</v>
      </c>
      <c r="AK8" s="38">
        <v>4.0292965462602613E-4</v>
      </c>
      <c r="AL8" s="38">
        <v>3.757170205033372E-3</v>
      </c>
      <c r="AM8" s="44">
        <f t="shared" si="0"/>
        <v>1.8063076437035086</v>
      </c>
    </row>
    <row r="9" spans="1:39">
      <c r="A9" s="12" t="s">
        <v>5</v>
      </c>
      <c r="B9" s="13" t="s">
        <v>61</v>
      </c>
      <c r="C9" s="38">
        <v>8.9539567535289535E-3</v>
      </c>
      <c r="D9" s="38">
        <v>2.0461255514542583E-3</v>
      </c>
      <c r="E9" s="38">
        <v>2.1333832443053376E-2</v>
      </c>
      <c r="F9" s="38">
        <v>1.5336864799312686E-2</v>
      </c>
      <c r="G9" s="38">
        <v>9.2486602571464523E-3</v>
      </c>
      <c r="H9" s="38">
        <v>1.5587704092289356</v>
      </c>
      <c r="I9" s="38">
        <v>9.0322977102656483E-3</v>
      </c>
      <c r="J9" s="38">
        <v>5.3965613098017643E-3</v>
      </c>
      <c r="K9" s="38">
        <v>5.7539255492321207E-3</v>
      </c>
      <c r="L9" s="38">
        <v>2.467849717726556E-2</v>
      </c>
      <c r="M9" s="38">
        <v>1.4787396309367963E-2</v>
      </c>
      <c r="N9" s="38">
        <v>8.1144905398513097E-3</v>
      </c>
      <c r="O9" s="38">
        <v>5.4648532482848471E-3</v>
      </c>
      <c r="P9" s="38">
        <v>9.8381734374770081E-3</v>
      </c>
      <c r="Q9" s="38">
        <v>6.0526990452328573E-3</v>
      </c>
      <c r="R9" s="38">
        <v>5.3860588952495255E-3</v>
      </c>
      <c r="S9" s="38">
        <v>3.579630927175901E-3</v>
      </c>
      <c r="T9" s="38">
        <v>3.4800432888968018E-3</v>
      </c>
      <c r="U9" s="38">
        <v>5.0644948843578987E-3</v>
      </c>
      <c r="V9" s="38">
        <v>8.7139604559977237E-3</v>
      </c>
      <c r="W9" s="38">
        <v>2.0663356596399072E-3</v>
      </c>
      <c r="X9" s="38">
        <v>6.4064663650615448E-3</v>
      </c>
      <c r="Y9" s="38">
        <v>8.3167781230320519E-3</v>
      </c>
      <c r="Z9" s="38">
        <v>4.7847379744603647E-3</v>
      </c>
      <c r="AA9" s="38">
        <v>7.3584021570821548E-4</v>
      </c>
      <c r="AB9" s="38">
        <v>5.6960972292088739E-3</v>
      </c>
      <c r="AC9" s="38">
        <v>3.826908439375879E-3</v>
      </c>
      <c r="AD9" s="38">
        <v>8.9716156433130908E-3</v>
      </c>
      <c r="AE9" s="38">
        <v>1.4478027286507133E-3</v>
      </c>
      <c r="AF9" s="38">
        <v>9.2670041470754253E-3</v>
      </c>
      <c r="AG9" s="38">
        <v>2.5284561363329721E-2</v>
      </c>
      <c r="AH9" s="38">
        <v>4.7794153194532611E-3</v>
      </c>
      <c r="AI9" s="38">
        <v>8.4954945882798911E-3</v>
      </c>
      <c r="AJ9" s="38">
        <v>1.0130019942891857E-2</v>
      </c>
      <c r="AK9" s="38">
        <v>4.9230011287782448E-2</v>
      </c>
      <c r="AL9" s="38">
        <v>1.6880419364645981E-2</v>
      </c>
      <c r="AM9" s="44">
        <f t="shared" si="0"/>
        <v>1.8973524402037969</v>
      </c>
    </row>
    <row r="10" spans="1:39">
      <c r="A10" s="12" t="s">
        <v>6</v>
      </c>
      <c r="B10" s="13" t="s">
        <v>62</v>
      </c>
      <c r="C10" s="38">
        <v>3.9067307504845737E-2</v>
      </c>
      <c r="D10" s="38">
        <v>5.354927157333351E-3</v>
      </c>
      <c r="E10" s="38">
        <v>6.572215410249463E-3</v>
      </c>
      <c r="F10" s="38">
        <v>1.3488179740051927E-2</v>
      </c>
      <c r="G10" s="38">
        <v>4.8982597505125708E-2</v>
      </c>
      <c r="H10" s="38">
        <v>3.0384783765521884E-2</v>
      </c>
      <c r="I10" s="38">
        <v>1.3167489707470088</v>
      </c>
      <c r="J10" s="38">
        <v>0.21119992834873713</v>
      </c>
      <c r="K10" s="38">
        <v>1.6079457483001786E-2</v>
      </c>
      <c r="L10" s="38">
        <v>1.0464490043938093E-2</v>
      </c>
      <c r="M10" s="38">
        <v>2.1509474136750625E-2</v>
      </c>
      <c r="N10" s="38">
        <v>1.4468464579367913E-2</v>
      </c>
      <c r="O10" s="38">
        <v>9.9938453300326396E-3</v>
      </c>
      <c r="P10" s="38">
        <v>1.5176577383153027E-2</v>
      </c>
      <c r="Q10" s="38">
        <v>1.744958317309141E-2</v>
      </c>
      <c r="R10" s="38">
        <v>1.2672106824986687E-2</v>
      </c>
      <c r="S10" s="38">
        <v>7.610864055625664E-3</v>
      </c>
      <c r="T10" s="38">
        <v>7.362465470888817E-3</v>
      </c>
      <c r="U10" s="38">
        <v>2.3849298875512646E-2</v>
      </c>
      <c r="V10" s="38">
        <v>4.6431756245497904E-2</v>
      </c>
      <c r="W10" s="38">
        <v>8.9524308672313119E-3</v>
      </c>
      <c r="X10" s="38">
        <v>1.4788750285465854E-2</v>
      </c>
      <c r="Y10" s="38">
        <v>2.2151262090203374E-2</v>
      </c>
      <c r="Z10" s="38">
        <v>1.6973469454582061E-2</v>
      </c>
      <c r="AA10" s="38">
        <v>3.5559492810793183E-3</v>
      </c>
      <c r="AB10" s="38">
        <v>1.7789869446687465E-2</v>
      </c>
      <c r="AC10" s="38">
        <v>1.689920909215362E-2</v>
      </c>
      <c r="AD10" s="38">
        <v>1.4570035555935636E-2</v>
      </c>
      <c r="AE10" s="38">
        <v>1.09078375589733E-2</v>
      </c>
      <c r="AF10" s="38">
        <v>1.8183762032574581E-2</v>
      </c>
      <c r="AG10" s="38">
        <v>3.5009890740461104E-2</v>
      </c>
      <c r="AH10" s="38">
        <v>1.3787137514682439E-2</v>
      </c>
      <c r="AI10" s="38">
        <v>2.4607783798711081E-2</v>
      </c>
      <c r="AJ10" s="38">
        <v>1.3968916652493148E-2</v>
      </c>
      <c r="AK10" s="38">
        <v>0.71442138985275649</v>
      </c>
      <c r="AL10" s="38">
        <v>5.0567017500330332E-2</v>
      </c>
      <c r="AM10" s="44">
        <f t="shared" si="0"/>
        <v>2.8720020055050419</v>
      </c>
    </row>
    <row r="11" spans="1:39">
      <c r="A11" s="12" t="s">
        <v>7</v>
      </c>
      <c r="B11" s="13" t="s">
        <v>63</v>
      </c>
      <c r="C11" s="38">
        <v>5.381794952907284E-3</v>
      </c>
      <c r="D11" s="38">
        <v>1.3036500660468639E-3</v>
      </c>
      <c r="E11" s="38">
        <v>2.8552822657298888E-3</v>
      </c>
      <c r="F11" s="38">
        <v>5.577866830604958E-3</v>
      </c>
      <c r="G11" s="38">
        <v>1.2677165743877726E-2</v>
      </c>
      <c r="H11" s="38">
        <v>1.2103292244899774E-2</v>
      </c>
      <c r="I11" s="38">
        <v>4.498627774649322E-3</v>
      </c>
      <c r="J11" s="38">
        <v>1.0716467148104172</v>
      </c>
      <c r="K11" s="38">
        <v>5.4405242083453388E-3</v>
      </c>
      <c r="L11" s="38">
        <v>4.5740011384213068E-3</v>
      </c>
      <c r="M11" s="38">
        <v>4.5235974122032827E-3</v>
      </c>
      <c r="N11" s="38">
        <v>4.4435331256652156E-3</v>
      </c>
      <c r="O11" s="38">
        <v>4.1776214666612629E-3</v>
      </c>
      <c r="P11" s="38">
        <v>7.3696863773650995E-3</v>
      </c>
      <c r="Q11" s="38">
        <v>5.8460568513489788E-3</v>
      </c>
      <c r="R11" s="38">
        <v>5.5202958550132327E-3</v>
      </c>
      <c r="S11" s="38">
        <v>3.7135071533189912E-3</v>
      </c>
      <c r="T11" s="38">
        <v>3.2676662012035675E-3</v>
      </c>
      <c r="U11" s="38">
        <v>4.0291909725516514E-3</v>
      </c>
      <c r="V11" s="38">
        <v>4.4865554889602297E-3</v>
      </c>
      <c r="W11" s="38">
        <v>4.6287732021831583E-3</v>
      </c>
      <c r="X11" s="38">
        <v>7.7645541465409841E-3</v>
      </c>
      <c r="Y11" s="38">
        <v>1.1415726151237747E-2</v>
      </c>
      <c r="Z11" s="38">
        <v>2.3334678117845058E-2</v>
      </c>
      <c r="AA11" s="38">
        <v>1.6989028075118033E-3</v>
      </c>
      <c r="AB11" s="38">
        <v>9.5684330855559437E-3</v>
      </c>
      <c r="AC11" s="38">
        <v>1.1212763106016056E-2</v>
      </c>
      <c r="AD11" s="38">
        <v>1.7678546071620425E-2</v>
      </c>
      <c r="AE11" s="38">
        <v>1.1080642957938584E-2</v>
      </c>
      <c r="AF11" s="38">
        <v>7.5246491448078875E-3</v>
      </c>
      <c r="AG11" s="38">
        <v>4.9835764865014162E-2</v>
      </c>
      <c r="AH11" s="38">
        <v>5.5412371021885719E-3</v>
      </c>
      <c r="AI11" s="38">
        <v>6.2710280566371261E-3</v>
      </c>
      <c r="AJ11" s="38">
        <v>8.4169310774118902E-3</v>
      </c>
      <c r="AK11" s="38">
        <v>6.2072246109445162E-3</v>
      </c>
      <c r="AL11" s="38">
        <v>1.9569783703791338E-2</v>
      </c>
      <c r="AM11" s="44">
        <f t="shared" si="0"/>
        <v>1.3751862691474364</v>
      </c>
    </row>
    <row r="12" spans="1:39">
      <c r="A12" s="12" t="s">
        <v>8</v>
      </c>
      <c r="B12" s="13" t="s">
        <v>64</v>
      </c>
      <c r="C12" s="38">
        <v>0.16983101202777737</v>
      </c>
      <c r="D12" s="38">
        <v>8.8632831641624991E-3</v>
      </c>
      <c r="E12" s="38">
        <v>3.2833539759946628E-2</v>
      </c>
      <c r="F12" s="38">
        <v>4.9705812679638701E-2</v>
      </c>
      <c r="G12" s="38">
        <v>9.5754352694755698E-2</v>
      </c>
      <c r="H12" s="38">
        <v>0.31429349868885775</v>
      </c>
      <c r="I12" s="38">
        <v>5.0526086873173781E-2</v>
      </c>
      <c r="J12" s="38">
        <v>0.12181888556315824</v>
      </c>
      <c r="K12" s="38">
        <v>1.7292858475936417</v>
      </c>
      <c r="L12" s="38">
        <v>0.12144508116701089</v>
      </c>
      <c r="M12" s="38">
        <v>0.51122040839693705</v>
      </c>
      <c r="N12" s="38">
        <v>7.4354112629071351E-2</v>
      </c>
      <c r="O12" s="38">
        <v>4.2210731391118549E-2</v>
      </c>
      <c r="P12" s="38">
        <v>6.4747486517452532E-2</v>
      </c>
      <c r="Q12" s="38">
        <v>3.8849097227386345E-2</v>
      </c>
      <c r="R12" s="38">
        <v>3.534534095308809E-2</v>
      </c>
      <c r="S12" s="38">
        <v>1.652964389109372E-2</v>
      </c>
      <c r="T12" s="38">
        <v>3.1922288805878336E-2</v>
      </c>
      <c r="U12" s="38">
        <v>4.1832264496255891E-2</v>
      </c>
      <c r="V12" s="38">
        <v>3.6577862596896327E-2</v>
      </c>
      <c r="W12" s="38">
        <v>8.1915917944040545E-3</v>
      </c>
      <c r="X12" s="38">
        <v>5.944515691237947E-2</v>
      </c>
      <c r="Y12" s="38">
        <v>1.4884973747150254E-2</v>
      </c>
      <c r="Z12" s="38">
        <v>1.2380788579278559E-2</v>
      </c>
      <c r="AA12" s="38">
        <v>3.0367851494890186E-3</v>
      </c>
      <c r="AB12" s="38">
        <v>2.0283757586543376E-2</v>
      </c>
      <c r="AC12" s="38">
        <v>1.2292278109347493E-2</v>
      </c>
      <c r="AD12" s="38">
        <v>1.7518540663391913E-2</v>
      </c>
      <c r="AE12" s="38">
        <v>1.1432059238551852E-2</v>
      </c>
      <c r="AF12" s="38">
        <v>0.18840871286576796</v>
      </c>
      <c r="AG12" s="38">
        <v>2.3609434726807075E-2</v>
      </c>
      <c r="AH12" s="38">
        <v>3.8086226251981839E-2</v>
      </c>
      <c r="AI12" s="38">
        <v>3.7319174339623458E-2</v>
      </c>
      <c r="AJ12" s="38">
        <v>3.5182888527585242E-2</v>
      </c>
      <c r="AK12" s="38">
        <v>0.13303943158996756</v>
      </c>
      <c r="AL12" s="38">
        <v>8.2041148194979915E-2</v>
      </c>
      <c r="AM12" s="44">
        <f t="shared" si="0"/>
        <v>4.2850995853945513</v>
      </c>
    </row>
    <row r="13" spans="1:39">
      <c r="A13" s="12" t="s">
        <v>9</v>
      </c>
      <c r="B13" s="13" t="s">
        <v>65</v>
      </c>
      <c r="C13" s="38">
        <v>5.7743411821270706E-2</v>
      </c>
      <c r="D13" s="38">
        <v>2.6081582186647662E-2</v>
      </c>
      <c r="E13" s="38">
        <v>0.10508134043843613</v>
      </c>
      <c r="F13" s="38">
        <v>0.20359875629965193</v>
      </c>
      <c r="G13" s="38">
        <v>4.7284223014032498E-2</v>
      </c>
      <c r="H13" s="38">
        <v>3.7345393900866351E-2</v>
      </c>
      <c r="I13" s="38">
        <v>3.5268216218216929E-2</v>
      </c>
      <c r="J13" s="38">
        <v>2.8706416591693398E-2</v>
      </c>
      <c r="K13" s="38">
        <v>0.11500205831829061</v>
      </c>
      <c r="L13" s="38">
        <v>1.4943086297571773</v>
      </c>
      <c r="M13" s="38">
        <v>4.5493446721389823E-2</v>
      </c>
      <c r="N13" s="38">
        <v>8.7962420163349611E-2</v>
      </c>
      <c r="O13" s="38">
        <v>6.1353438579620612E-2</v>
      </c>
      <c r="P13" s="38">
        <v>0.11371629719423672</v>
      </c>
      <c r="Q13" s="38">
        <v>3.7377607902858767E-2</v>
      </c>
      <c r="R13" s="38">
        <v>3.0665122926495317E-2</v>
      </c>
      <c r="S13" s="38">
        <v>1.1619768294334918E-2</v>
      </c>
      <c r="T13" s="38">
        <v>1.8923101619597583E-2</v>
      </c>
      <c r="U13" s="38">
        <v>2.6042293100877748E-2</v>
      </c>
      <c r="V13" s="38">
        <v>5.7646520220273043E-2</v>
      </c>
      <c r="W13" s="38">
        <v>1.0916952013702805E-2</v>
      </c>
      <c r="X13" s="38">
        <v>4.5616426011473955E-2</v>
      </c>
      <c r="Y13" s="38">
        <v>2.7544311547901133E-2</v>
      </c>
      <c r="Z13" s="38">
        <v>1.1030987276623929E-2</v>
      </c>
      <c r="AA13" s="38">
        <v>4.0852491793269777E-3</v>
      </c>
      <c r="AB13" s="38">
        <v>0.11660612409553003</v>
      </c>
      <c r="AC13" s="38">
        <v>2.0099233584174966E-2</v>
      </c>
      <c r="AD13" s="38">
        <v>3.5961810414405569E-2</v>
      </c>
      <c r="AE13" s="38">
        <v>1.7408281778314456E-2</v>
      </c>
      <c r="AF13" s="38">
        <v>2.7726928894804916E-2</v>
      </c>
      <c r="AG13" s="38">
        <v>2.0386147105912831E-2</v>
      </c>
      <c r="AH13" s="38">
        <v>1.7617362265777706E-2</v>
      </c>
      <c r="AI13" s="38">
        <v>3.0198413500115727E-2</v>
      </c>
      <c r="AJ13" s="38">
        <v>2.9809949993390955E-2</v>
      </c>
      <c r="AK13" s="38">
        <v>4.3511961713146016E-2</v>
      </c>
      <c r="AL13" s="38">
        <v>3.5160304974724395E-2</v>
      </c>
      <c r="AM13" s="44">
        <f t="shared" si="0"/>
        <v>3.1349004896186443</v>
      </c>
    </row>
    <row r="14" spans="1:39">
      <c r="A14" s="12" t="s">
        <v>10</v>
      </c>
      <c r="B14" s="13" t="s">
        <v>66</v>
      </c>
      <c r="C14" s="38">
        <v>3.1317239091849552E-2</v>
      </c>
      <c r="D14" s="38">
        <v>3.8124651000729782E-3</v>
      </c>
      <c r="E14" s="38">
        <v>2.4425085241697918E-2</v>
      </c>
      <c r="F14" s="38">
        <v>2.4034801411333302E-2</v>
      </c>
      <c r="G14" s="38">
        <v>8.8283841764923557E-2</v>
      </c>
      <c r="H14" s="38">
        <v>2.9743855464424117E-2</v>
      </c>
      <c r="I14" s="38">
        <v>1.8707037902890383E-2</v>
      </c>
      <c r="J14" s="38">
        <v>7.9365432497105495E-2</v>
      </c>
      <c r="K14" s="38">
        <v>1.8275104674402236E-2</v>
      </c>
      <c r="L14" s="38">
        <v>1.2953600995685171E-2</v>
      </c>
      <c r="M14" s="38">
        <v>1.2106869698055707</v>
      </c>
      <c r="N14" s="38">
        <v>1.4662252602035927E-2</v>
      </c>
      <c r="O14" s="38">
        <v>8.6269916736917366E-3</v>
      </c>
      <c r="P14" s="38">
        <v>1.7934190298651311E-2</v>
      </c>
      <c r="Q14" s="38">
        <v>2.8020309230489069E-2</v>
      </c>
      <c r="R14" s="38">
        <v>2.6238522742343333E-2</v>
      </c>
      <c r="S14" s="38">
        <v>1.1511381945305203E-2</v>
      </c>
      <c r="T14" s="38">
        <v>2.0255117716770781E-2</v>
      </c>
      <c r="U14" s="38">
        <v>4.2488363370065951E-2</v>
      </c>
      <c r="V14" s="38">
        <v>2.6258635138418425E-2</v>
      </c>
      <c r="W14" s="38">
        <v>6.4015008953456319E-3</v>
      </c>
      <c r="X14" s="38">
        <v>4.396430943360996E-2</v>
      </c>
      <c r="Y14" s="38">
        <v>1.6045917024168622E-2</v>
      </c>
      <c r="Z14" s="38">
        <v>1.1582776549286073E-2</v>
      </c>
      <c r="AA14" s="38">
        <v>2.6594215571516793E-3</v>
      </c>
      <c r="AB14" s="38">
        <v>1.2237747652570675E-2</v>
      </c>
      <c r="AC14" s="38">
        <v>8.4435150104272567E-3</v>
      </c>
      <c r="AD14" s="38">
        <v>1.196958246207786E-2</v>
      </c>
      <c r="AE14" s="38">
        <v>6.4534050856960594E-3</v>
      </c>
      <c r="AF14" s="38">
        <v>1.2060595590045116E-2</v>
      </c>
      <c r="AG14" s="38">
        <v>1.5278776428297362E-2</v>
      </c>
      <c r="AH14" s="38">
        <v>3.9000001739100926E-2</v>
      </c>
      <c r="AI14" s="38">
        <v>2.6107458955719195E-2</v>
      </c>
      <c r="AJ14" s="38">
        <v>1.2571794205857001E-2</v>
      </c>
      <c r="AK14" s="38">
        <v>7.5896611875706482E-2</v>
      </c>
      <c r="AL14" s="38">
        <v>4.2589335140946302E-2</v>
      </c>
      <c r="AM14" s="44">
        <f t="shared" si="0"/>
        <v>2.0808639482737323</v>
      </c>
    </row>
    <row r="15" spans="1:39">
      <c r="A15" s="12" t="s">
        <v>11</v>
      </c>
      <c r="B15" s="13" t="s">
        <v>67</v>
      </c>
      <c r="C15" s="38">
        <v>7.5473833509371426E-3</v>
      </c>
      <c r="D15" s="38">
        <v>1.6107548238086433E-3</v>
      </c>
      <c r="E15" s="38">
        <v>4.1038429975013115E-3</v>
      </c>
      <c r="F15" s="38">
        <v>8.6528023012363113E-3</v>
      </c>
      <c r="G15" s="38">
        <v>5.3152399497428402E-3</v>
      </c>
      <c r="H15" s="38">
        <v>3.753492450046698E-3</v>
      </c>
      <c r="I15" s="38">
        <v>6.6086120792672913E-3</v>
      </c>
      <c r="J15" s="38">
        <v>3.8588860296794383E-3</v>
      </c>
      <c r="K15" s="38">
        <v>1.0013598915885076E-2</v>
      </c>
      <c r="L15" s="38">
        <v>4.1638769557090463E-2</v>
      </c>
      <c r="M15" s="38">
        <v>1.1077739251036035E-2</v>
      </c>
      <c r="N15" s="38">
        <v>1.2213089875710783</v>
      </c>
      <c r="O15" s="38">
        <v>9.8399029825775274E-3</v>
      </c>
      <c r="P15" s="38">
        <v>7.5800575034043097E-2</v>
      </c>
      <c r="Q15" s="38">
        <v>1.5539524632054403E-2</v>
      </c>
      <c r="R15" s="38">
        <v>1.1770928936870621E-2</v>
      </c>
      <c r="S15" s="38">
        <v>9.5014585256254103E-3</v>
      </c>
      <c r="T15" s="38">
        <v>6.7342888139725653E-3</v>
      </c>
      <c r="U15" s="38">
        <v>6.2117317544186845E-3</v>
      </c>
      <c r="V15" s="38">
        <v>8.128820279843639E-2</v>
      </c>
      <c r="W15" s="38">
        <v>9.3246459516848033E-3</v>
      </c>
      <c r="X15" s="38">
        <v>9.889410587432106E-3</v>
      </c>
      <c r="Y15" s="38">
        <v>3.4459127375374532E-3</v>
      </c>
      <c r="Z15" s="38">
        <v>2.176795394915798E-3</v>
      </c>
      <c r="AA15" s="38">
        <v>3.0828062462296833E-3</v>
      </c>
      <c r="AB15" s="38">
        <v>5.2720436563542441E-3</v>
      </c>
      <c r="AC15" s="38">
        <v>4.5100974509077827E-3</v>
      </c>
      <c r="AD15" s="38">
        <v>4.7596451063862668E-3</v>
      </c>
      <c r="AE15" s="38">
        <v>3.6260274125786227E-3</v>
      </c>
      <c r="AF15" s="38">
        <v>4.5455417715581951E-3</v>
      </c>
      <c r="AG15" s="38">
        <v>2.7065661727316047E-3</v>
      </c>
      <c r="AH15" s="38">
        <v>7.8524102059553316E-3</v>
      </c>
      <c r="AI15" s="38">
        <v>6.1800423059827098E-3</v>
      </c>
      <c r="AJ15" s="38">
        <v>3.9759655764014835E-3</v>
      </c>
      <c r="AK15" s="38">
        <v>1.277445497538806E-2</v>
      </c>
      <c r="AL15" s="38">
        <v>1.7283177637912196E-2</v>
      </c>
      <c r="AM15" s="44">
        <f t="shared" si="0"/>
        <v>1.6435822659452646</v>
      </c>
    </row>
    <row r="16" spans="1:39">
      <c r="A16" s="12" t="s">
        <v>12</v>
      </c>
      <c r="B16" s="13" t="s">
        <v>68</v>
      </c>
      <c r="C16" s="38">
        <v>1.0213511265445337E-2</v>
      </c>
      <c r="D16" s="38">
        <v>4.0103012945322094E-3</v>
      </c>
      <c r="E16" s="38">
        <v>8.129023140110863E-3</v>
      </c>
      <c r="F16" s="38">
        <v>3.0162683500758049E-2</v>
      </c>
      <c r="G16" s="38">
        <v>1.054515170639664E-2</v>
      </c>
      <c r="H16" s="38">
        <v>1.2179027303462731E-2</v>
      </c>
      <c r="I16" s="38">
        <v>2.3125142514583936E-2</v>
      </c>
      <c r="J16" s="38">
        <v>1.1265270165245603E-2</v>
      </c>
      <c r="K16" s="38">
        <v>2.8197723164861348E-2</v>
      </c>
      <c r="L16" s="38">
        <v>1.5430748973530167E-2</v>
      </c>
      <c r="M16" s="38">
        <v>3.4892710080044347E-2</v>
      </c>
      <c r="N16" s="38">
        <v>1.8088046207952565E-2</v>
      </c>
      <c r="O16" s="38">
        <v>2.3632485634373301</v>
      </c>
      <c r="P16" s="38">
        <v>2.2194778642294528E-2</v>
      </c>
      <c r="Q16" s="38">
        <v>0.49908994552428504</v>
      </c>
      <c r="R16" s="38">
        <v>0.44285528241014743</v>
      </c>
      <c r="S16" s="38">
        <v>2.7526270920878046E-2</v>
      </c>
      <c r="T16" s="38">
        <v>0.18319792842239499</v>
      </c>
      <c r="U16" s="38">
        <v>1.618652072383021E-2</v>
      </c>
      <c r="V16" s="38">
        <v>0.13084220217736409</v>
      </c>
      <c r="W16" s="38">
        <v>1.6696365625318937E-2</v>
      </c>
      <c r="X16" s="38">
        <v>1.6543649087568724E-2</v>
      </c>
      <c r="Y16" s="38">
        <v>7.7757299063175266E-3</v>
      </c>
      <c r="Z16" s="38">
        <v>6.8468654564058434E-3</v>
      </c>
      <c r="AA16" s="38">
        <v>5.6914429315082504E-3</v>
      </c>
      <c r="AB16" s="38">
        <v>1.036774305205059E-2</v>
      </c>
      <c r="AC16" s="38">
        <v>1.0125211316820669E-2</v>
      </c>
      <c r="AD16" s="38">
        <v>1.0318236303533601E-2</v>
      </c>
      <c r="AE16" s="38">
        <v>5.0606375411210627E-3</v>
      </c>
      <c r="AF16" s="38">
        <v>8.2243794710043124E-3</v>
      </c>
      <c r="AG16" s="38">
        <v>6.8984232829773897E-3</v>
      </c>
      <c r="AH16" s="38">
        <v>3.3246769993521282E-2</v>
      </c>
      <c r="AI16" s="38">
        <v>8.406988488246182E-3</v>
      </c>
      <c r="AJ16" s="38">
        <v>1.4247271565253503E-2</v>
      </c>
      <c r="AK16" s="38">
        <v>3.9324686576197455E-2</v>
      </c>
      <c r="AL16" s="38">
        <v>0.13007353760598023</v>
      </c>
      <c r="AM16" s="44">
        <f t="shared" si="0"/>
        <v>4.2212287697792732</v>
      </c>
    </row>
    <row r="17" spans="1:39">
      <c r="A17" s="12" t="s">
        <v>13</v>
      </c>
      <c r="B17" s="13" t="s">
        <v>69</v>
      </c>
      <c r="C17" s="38">
        <v>3.2359931849576858E-3</v>
      </c>
      <c r="D17" s="38">
        <v>1.01343991103514E-3</v>
      </c>
      <c r="E17" s="38">
        <v>2.3397044879775722E-3</v>
      </c>
      <c r="F17" s="38">
        <v>9.4370685949133511E-3</v>
      </c>
      <c r="G17" s="38">
        <v>3.4699730923672322E-3</v>
      </c>
      <c r="H17" s="38">
        <v>4.3510884649419438E-3</v>
      </c>
      <c r="I17" s="38">
        <v>8.2125931079365597E-3</v>
      </c>
      <c r="J17" s="38">
        <v>7.4692409786050601E-3</v>
      </c>
      <c r="K17" s="38">
        <v>9.6439999594759816E-3</v>
      </c>
      <c r="L17" s="38">
        <v>4.9142479714876239E-3</v>
      </c>
      <c r="M17" s="38">
        <v>1.2089539704362639E-2</v>
      </c>
      <c r="N17" s="38">
        <v>9.0390605124752981E-3</v>
      </c>
      <c r="O17" s="38">
        <v>8.3082664400536521E-2</v>
      </c>
      <c r="P17" s="38">
        <v>1.5950832028708024</v>
      </c>
      <c r="Q17" s="38">
        <v>0.17219288742255728</v>
      </c>
      <c r="R17" s="38">
        <v>7.8887915597576824E-2</v>
      </c>
      <c r="S17" s="38">
        <v>3.7328625924345257E-2</v>
      </c>
      <c r="T17" s="38">
        <v>4.4643099524223906E-2</v>
      </c>
      <c r="U17" s="38">
        <v>1.6616712207943054E-2</v>
      </c>
      <c r="V17" s="38">
        <v>4.4287132293687338E-2</v>
      </c>
      <c r="W17" s="38">
        <v>6.5346560557247033E-3</v>
      </c>
      <c r="X17" s="38">
        <v>4.7551357459162946E-3</v>
      </c>
      <c r="Y17" s="38">
        <v>2.5015267555535009E-3</v>
      </c>
      <c r="Z17" s="38">
        <v>2.0560673714353707E-3</v>
      </c>
      <c r="AA17" s="38">
        <v>1.8438677293250627E-3</v>
      </c>
      <c r="AB17" s="38">
        <v>2.8931612013201255E-3</v>
      </c>
      <c r="AC17" s="38">
        <v>3.175776966121592E-3</v>
      </c>
      <c r="AD17" s="38">
        <v>3.6000360089289245E-3</v>
      </c>
      <c r="AE17" s="38">
        <v>1.6716390705933386E-3</v>
      </c>
      <c r="AF17" s="38">
        <v>4.2390847948051884E-3</v>
      </c>
      <c r="AG17" s="38">
        <v>2.4971633220864063E-3</v>
      </c>
      <c r="AH17" s="38">
        <v>9.1107004502800487E-3</v>
      </c>
      <c r="AI17" s="38">
        <v>3.1910708901082374E-3</v>
      </c>
      <c r="AJ17" s="38">
        <v>3.9428598763887905E-3</v>
      </c>
      <c r="AK17" s="38">
        <v>1.3313439997167189E-2</v>
      </c>
      <c r="AL17" s="38">
        <v>2.7344793351024903E-2</v>
      </c>
      <c r="AM17" s="44">
        <f t="shared" si="0"/>
        <v>2.2400091697989879</v>
      </c>
    </row>
    <row r="18" spans="1:39">
      <c r="A18" s="12" t="s">
        <v>14</v>
      </c>
      <c r="B18" s="13" t="s">
        <v>70</v>
      </c>
      <c r="C18" s="38">
        <v>1.0755670809687994E-2</v>
      </c>
      <c r="D18" s="38">
        <v>1.9149136850046219E-3</v>
      </c>
      <c r="E18" s="38">
        <v>3.827384168486964E-3</v>
      </c>
      <c r="F18" s="38">
        <v>4.3074943136781306E-2</v>
      </c>
      <c r="G18" s="38">
        <v>8.868787443783735E-3</v>
      </c>
      <c r="H18" s="38">
        <v>1.7557800774579933E-2</v>
      </c>
      <c r="I18" s="38">
        <v>2.8699243249270669E-2</v>
      </c>
      <c r="J18" s="38">
        <v>1.17073987912208E-2</v>
      </c>
      <c r="K18" s="38">
        <v>4.6908946621933206E-2</v>
      </c>
      <c r="L18" s="38">
        <v>1.6194859511052755E-2</v>
      </c>
      <c r="M18" s="38">
        <v>4.1599858271623311E-2</v>
      </c>
      <c r="N18" s="38">
        <v>1.5827483080585281E-2</v>
      </c>
      <c r="O18" s="38">
        <v>5.9975262537388021E-3</v>
      </c>
      <c r="P18" s="38">
        <v>2.3109859453665397E-2</v>
      </c>
      <c r="Q18" s="38">
        <v>1.0976201406039783</v>
      </c>
      <c r="R18" s="38">
        <v>8.1036594809969803E-2</v>
      </c>
      <c r="S18" s="38">
        <v>1.8228549694480772E-2</v>
      </c>
      <c r="T18" s="38">
        <v>1.2152076404329125E-2</v>
      </c>
      <c r="U18" s="38">
        <v>1.8150014614360548E-2</v>
      </c>
      <c r="V18" s="38">
        <v>0.12221991502807408</v>
      </c>
      <c r="W18" s="38">
        <v>1.4211212813194195E-2</v>
      </c>
      <c r="X18" s="38">
        <v>1.0027659146644599E-2</v>
      </c>
      <c r="Y18" s="38">
        <v>6.3908730001252618E-3</v>
      </c>
      <c r="Z18" s="38">
        <v>2.8094592651298827E-3</v>
      </c>
      <c r="AA18" s="38">
        <v>4.7585336866363083E-3</v>
      </c>
      <c r="AB18" s="38">
        <v>6.0817318144949593E-3</v>
      </c>
      <c r="AC18" s="38">
        <v>6.3595100130187012E-3</v>
      </c>
      <c r="AD18" s="38">
        <v>9.2067657156087706E-3</v>
      </c>
      <c r="AE18" s="38">
        <v>3.2634160976896531E-3</v>
      </c>
      <c r="AF18" s="38">
        <v>8.203140353060339E-3</v>
      </c>
      <c r="AG18" s="38">
        <v>5.3628390323774075E-3</v>
      </c>
      <c r="AH18" s="38">
        <v>6.9046327656312077E-3</v>
      </c>
      <c r="AI18" s="38">
        <v>7.4124307668924291E-3</v>
      </c>
      <c r="AJ18" s="38">
        <v>7.7706299471554585E-3</v>
      </c>
      <c r="AK18" s="38">
        <v>2.7265978857900768E-2</v>
      </c>
      <c r="AL18" s="38">
        <v>2.1986717624895621E-2</v>
      </c>
      <c r="AM18" s="44">
        <f t="shared" si="0"/>
        <v>1.7734674973070625</v>
      </c>
    </row>
    <row r="19" spans="1:39">
      <c r="A19" s="12" t="s">
        <v>15</v>
      </c>
      <c r="B19" s="13" t="s">
        <v>71</v>
      </c>
      <c r="C19" s="38">
        <v>2.1975436067006851E-3</v>
      </c>
      <c r="D19" s="38">
        <v>8.2567577825078727E-4</v>
      </c>
      <c r="E19" s="38">
        <v>1.2859975696112927E-3</v>
      </c>
      <c r="F19" s="38">
        <v>1.1459594499539804E-2</v>
      </c>
      <c r="G19" s="38">
        <v>2.7440575995535768E-3</v>
      </c>
      <c r="H19" s="38">
        <v>2.289073937675102E-3</v>
      </c>
      <c r="I19" s="38">
        <v>3.3516402394166249E-3</v>
      </c>
      <c r="J19" s="38">
        <v>2.3985885692091738E-3</v>
      </c>
      <c r="K19" s="38">
        <v>4.4156188039319285E-3</v>
      </c>
      <c r="L19" s="38">
        <v>3.8902242196380433E-3</v>
      </c>
      <c r="M19" s="38">
        <v>6.0685330082380059E-3</v>
      </c>
      <c r="N19" s="38">
        <v>5.790704794118369E-3</v>
      </c>
      <c r="O19" s="38">
        <v>2.3215162740838659E-3</v>
      </c>
      <c r="P19" s="38">
        <v>6.7656426250879672E-3</v>
      </c>
      <c r="Q19" s="38">
        <v>3.8521081608124515E-2</v>
      </c>
      <c r="R19" s="38">
        <v>1.1676350353421874</v>
      </c>
      <c r="S19" s="38">
        <v>9.348848103544527E-3</v>
      </c>
      <c r="T19" s="38">
        <v>9.3809949997030982E-3</v>
      </c>
      <c r="U19" s="38">
        <v>1.7258959826457919E-3</v>
      </c>
      <c r="V19" s="38">
        <v>1.5037496150048745E-2</v>
      </c>
      <c r="W19" s="38">
        <v>2.8948549534193666E-3</v>
      </c>
      <c r="X19" s="38">
        <v>8.8321372652646942E-3</v>
      </c>
      <c r="Y19" s="38">
        <v>2.4950179738372326E-3</v>
      </c>
      <c r="Z19" s="38">
        <v>2.9957268791045255E-3</v>
      </c>
      <c r="AA19" s="38">
        <v>9.3633026568384274E-4</v>
      </c>
      <c r="AB19" s="38">
        <v>3.106496117109192E-3</v>
      </c>
      <c r="AC19" s="38">
        <v>2.7542171879779932E-3</v>
      </c>
      <c r="AD19" s="38">
        <v>3.1120645084767658E-3</v>
      </c>
      <c r="AE19" s="38">
        <v>1.3554190523068408E-3</v>
      </c>
      <c r="AF19" s="38">
        <v>2.4461994275379825E-3</v>
      </c>
      <c r="AG19" s="38">
        <v>2.3837673531173892E-3</v>
      </c>
      <c r="AH19" s="38">
        <v>1.7536183028518431E-2</v>
      </c>
      <c r="AI19" s="38">
        <v>2.3382180193520855E-3</v>
      </c>
      <c r="AJ19" s="38">
        <v>2.1104158895056777E-2</v>
      </c>
      <c r="AK19" s="38">
        <v>5.5309832593347617E-2</v>
      </c>
      <c r="AL19" s="38">
        <v>4.5873207011111507E-3</v>
      </c>
      <c r="AM19" s="44">
        <f t="shared" si="0"/>
        <v>1.4316417079325308</v>
      </c>
    </row>
    <row r="20" spans="1:39">
      <c r="A20" s="12" t="s">
        <v>16</v>
      </c>
      <c r="B20" s="13" t="s">
        <v>72</v>
      </c>
      <c r="C20" s="38">
        <v>4.072170252489106E-3</v>
      </c>
      <c r="D20" s="38">
        <v>1.3509633805955617E-3</v>
      </c>
      <c r="E20" s="38">
        <v>2.7202329372594636E-3</v>
      </c>
      <c r="F20" s="38">
        <v>9.4333134338782498E-3</v>
      </c>
      <c r="G20" s="38">
        <v>4.9154430058619466E-3</v>
      </c>
      <c r="H20" s="38">
        <v>3.7935537439432779E-3</v>
      </c>
      <c r="I20" s="38">
        <v>3.9508248390149846E-3</v>
      </c>
      <c r="J20" s="38">
        <v>4.9330319936333276E-3</v>
      </c>
      <c r="K20" s="38">
        <v>6.2941887691714063E-3</v>
      </c>
      <c r="L20" s="38">
        <v>6.0901482169140554E-3</v>
      </c>
      <c r="M20" s="38">
        <v>5.3864167650855875E-3</v>
      </c>
      <c r="N20" s="38">
        <v>7.0527994439328221E-3</v>
      </c>
      <c r="O20" s="38">
        <v>3.7491361181758837E-3</v>
      </c>
      <c r="P20" s="38">
        <v>7.7690325332807984E-3</v>
      </c>
      <c r="Q20" s="38">
        <v>3.0474117987524692E-2</v>
      </c>
      <c r="R20" s="38">
        <v>3.6812777880666857E-2</v>
      </c>
      <c r="S20" s="38">
        <v>1.8634745606902037</v>
      </c>
      <c r="T20" s="38">
        <v>4.3949121389358872E-2</v>
      </c>
      <c r="U20" s="38">
        <v>2.7924812760058569E-3</v>
      </c>
      <c r="V20" s="38">
        <v>3.1240150435517866E-2</v>
      </c>
      <c r="W20" s="38">
        <v>6.0750463694313655E-3</v>
      </c>
      <c r="X20" s="38">
        <v>6.8890272206652507E-3</v>
      </c>
      <c r="Y20" s="38">
        <v>5.5056732023617879E-3</v>
      </c>
      <c r="Z20" s="38">
        <v>6.4227745618399296E-3</v>
      </c>
      <c r="AA20" s="38">
        <v>1.9524158646947128E-3</v>
      </c>
      <c r="AB20" s="38">
        <v>6.3059474061151139E-3</v>
      </c>
      <c r="AC20" s="38">
        <v>7.7979635188933994E-3</v>
      </c>
      <c r="AD20" s="38">
        <v>1.1752633549674485E-2</v>
      </c>
      <c r="AE20" s="38">
        <v>4.1290541325109519E-3</v>
      </c>
      <c r="AF20" s="38">
        <v>4.0570556881038338E-3</v>
      </c>
      <c r="AG20" s="38">
        <v>4.6523792622063893E-3</v>
      </c>
      <c r="AH20" s="38">
        <v>3.708224463022456E-2</v>
      </c>
      <c r="AI20" s="38">
        <v>4.206183157123961E-3</v>
      </c>
      <c r="AJ20" s="38">
        <v>5.3248728321776909E-3</v>
      </c>
      <c r="AK20" s="38">
        <v>5.1608111743134004E-2</v>
      </c>
      <c r="AL20" s="38">
        <v>1.3507340751640848E-2</v>
      </c>
      <c r="AM20" s="44">
        <f t="shared" si="0"/>
        <v>2.2575231889833129</v>
      </c>
    </row>
    <row r="21" spans="1:39">
      <c r="A21" s="12" t="s">
        <v>17</v>
      </c>
      <c r="B21" s="13" t="s">
        <v>73</v>
      </c>
      <c r="C21" s="38">
        <v>1.5549963561649166E-2</v>
      </c>
      <c r="D21" s="38">
        <v>5.1665253474769491E-3</v>
      </c>
      <c r="E21" s="38">
        <v>3.0083136052705961E-2</v>
      </c>
      <c r="F21" s="38">
        <v>3.6934881415072174E-2</v>
      </c>
      <c r="G21" s="38">
        <v>2.1063126925795327E-2</v>
      </c>
      <c r="H21" s="38">
        <v>1.2599466238996224E-2</v>
      </c>
      <c r="I21" s="38">
        <v>1.2639294857009284E-2</v>
      </c>
      <c r="J21" s="38">
        <v>1.4949004221884906E-2</v>
      </c>
      <c r="K21" s="38">
        <v>1.9783780064530323E-2</v>
      </c>
      <c r="L21" s="38">
        <v>2.309504670514765E-2</v>
      </c>
      <c r="M21" s="38">
        <v>1.7464426897701398E-2</v>
      </c>
      <c r="N21" s="38">
        <v>2.9899198994975118E-2</v>
      </c>
      <c r="O21" s="38">
        <v>1.4115029608249221E-2</v>
      </c>
      <c r="P21" s="38">
        <v>3.0094993810503935E-2</v>
      </c>
      <c r="Q21" s="38">
        <v>1.8858085310020305E-2</v>
      </c>
      <c r="R21" s="38">
        <v>1.1561263189642944E-2</v>
      </c>
      <c r="S21" s="38">
        <v>7.4125070958030673E-3</v>
      </c>
      <c r="T21" s="38">
        <v>1.4420381082173639</v>
      </c>
      <c r="U21" s="38">
        <v>7.7216737972557329E-3</v>
      </c>
      <c r="V21" s="38">
        <v>2.5452279818132147E-2</v>
      </c>
      <c r="W21" s="38">
        <v>1.5601326475967446E-2</v>
      </c>
      <c r="X21" s="38">
        <v>2.4502007172643909E-2</v>
      </c>
      <c r="Y21" s="38">
        <v>1.8887927971834684E-2</v>
      </c>
      <c r="Z21" s="38">
        <v>2.6796419640476049E-2</v>
      </c>
      <c r="AA21" s="38">
        <v>4.7628358110566966E-3</v>
      </c>
      <c r="AB21" s="38">
        <v>3.1670669135717484E-2</v>
      </c>
      <c r="AC21" s="38">
        <v>1.9231262975197408E-2</v>
      </c>
      <c r="AD21" s="38">
        <v>2.0376939289228263E-2</v>
      </c>
      <c r="AE21" s="38">
        <v>9.2071072919467124E-3</v>
      </c>
      <c r="AF21" s="38">
        <v>1.5421155048457084E-2</v>
      </c>
      <c r="AG21" s="38">
        <v>1.8518544161278669E-2</v>
      </c>
      <c r="AH21" s="38">
        <v>0.18116659377188235</v>
      </c>
      <c r="AI21" s="38">
        <v>1.5715039067580431E-2</v>
      </c>
      <c r="AJ21" s="38">
        <v>1.5028915165888477E-2</v>
      </c>
      <c r="AK21" s="38">
        <v>1.5370326097549564E-2</v>
      </c>
      <c r="AL21" s="38">
        <v>3.1004958000455034E-2</v>
      </c>
      <c r="AM21" s="44">
        <f t="shared" si="0"/>
        <v>2.2597438192070762</v>
      </c>
    </row>
    <row r="22" spans="1:39">
      <c r="A22" s="12" t="s">
        <v>18</v>
      </c>
      <c r="B22" s="13" t="s">
        <v>74</v>
      </c>
      <c r="C22" s="38">
        <v>2.6301826450371747E-3</v>
      </c>
      <c r="D22" s="38">
        <v>7.928815363156689E-4</v>
      </c>
      <c r="E22" s="38">
        <v>1.1240932442814473E-2</v>
      </c>
      <c r="F22" s="38">
        <v>4.8380774705251281E-3</v>
      </c>
      <c r="G22" s="38">
        <v>5.9513498215121629E-3</v>
      </c>
      <c r="H22" s="38">
        <v>2.5627038681820275E-2</v>
      </c>
      <c r="I22" s="38">
        <v>4.5035863422024387E-3</v>
      </c>
      <c r="J22" s="38">
        <v>2.1819834793872545E-3</v>
      </c>
      <c r="K22" s="38">
        <v>1.7559539951856982E-3</v>
      </c>
      <c r="L22" s="38">
        <v>2.0858006905665285E-3</v>
      </c>
      <c r="M22" s="38">
        <v>9.3910263065471213E-3</v>
      </c>
      <c r="N22" s="38">
        <v>5.1101576643421019E-3</v>
      </c>
      <c r="O22" s="38">
        <v>7.0135052118253409E-3</v>
      </c>
      <c r="P22" s="38">
        <v>8.0562291440521294E-2</v>
      </c>
      <c r="Q22" s="38">
        <v>1.0279390201736547E-2</v>
      </c>
      <c r="R22" s="38">
        <v>9.7453359414994747E-3</v>
      </c>
      <c r="S22" s="38">
        <v>3.6850613986632742E-3</v>
      </c>
      <c r="T22" s="38">
        <v>4.3942628875346139E-3</v>
      </c>
      <c r="U22" s="38">
        <v>1.0209917790630791</v>
      </c>
      <c r="V22" s="38">
        <v>6.7744935457106402E-3</v>
      </c>
      <c r="W22" s="38">
        <v>1.3955354876135162E-3</v>
      </c>
      <c r="X22" s="38">
        <v>2.7101776501248015E-3</v>
      </c>
      <c r="Y22" s="38">
        <v>3.211022554249791E-3</v>
      </c>
      <c r="Z22" s="38">
        <v>1.4472200424501286E-3</v>
      </c>
      <c r="AA22" s="38">
        <v>4.0907817141656259E-4</v>
      </c>
      <c r="AB22" s="38">
        <v>1.4239446544789662E-3</v>
      </c>
      <c r="AC22" s="38">
        <v>3.7629154612319068E-3</v>
      </c>
      <c r="AD22" s="38">
        <v>9.6325355296854095E-3</v>
      </c>
      <c r="AE22" s="38">
        <v>4.3629057686723968E-3</v>
      </c>
      <c r="AF22" s="38">
        <v>1.1367567659213601E-2</v>
      </c>
      <c r="AG22" s="38">
        <v>4.714295517683288E-3</v>
      </c>
      <c r="AH22" s="38">
        <v>4.0578055172787678E-3</v>
      </c>
      <c r="AI22" s="38">
        <v>4.1257890660300516E-3</v>
      </c>
      <c r="AJ22" s="38">
        <v>8.0195693778166571E-3</v>
      </c>
      <c r="AK22" s="38">
        <v>4.8946568997037906E-2</v>
      </c>
      <c r="AL22" s="38">
        <v>8.5802897339398443E-3</v>
      </c>
      <c r="AM22" s="44">
        <f t="shared" si="0"/>
        <v>1.3377223119557502</v>
      </c>
    </row>
    <row r="23" spans="1:39">
      <c r="A23" s="12" t="s">
        <v>19</v>
      </c>
      <c r="B23" s="13" t="s">
        <v>75</v>
      </c>
      <c r="C23" s="38">
        <v>1.4605003219612061E-2</v>
      </c>
      <c r="D23" s="38">
        <v>1.9249742760974284E-3</v>
      </c>
      <c r="E23" s="38">
        <v>6.789121506496726E-3</v>
      </c>
      <c r="F23" s="38">
        <v>1.6262236328973258E-2</v>
      </c>
      <c r="G23" s="38">
        <v>1.2230256897430552E-2</v>
      </c>
      <c r="H23" s="38">
        <v>1.4878156716048556E-2</v>
      </c>
      <c r="I23" s="38">
        <v>1.1416675787855568E-2</v>
      </c>
      <c r="J23" s="38">
        <v>1.1952536996324769E-2</v>
      </c>
      <c r="K23" s="38">
        <v>3.9630308481418089E-2</v>
      </c>
      <c r="L23" s="38">
        <v>3.3454041367463341E-2</v>
      </c>
      <c r="M23" s="38">
        <v>2.2722925374386554E-2</v>
      </c>
      <c r="N23" s="38">
        <v>1.2455398858853182E-2</v>
      </c>
      <c r="O23" s="38">
        <v>2.0015968796529508E-2</v>
      </c>
      <c r="P23" s="38">
        <v>2.6824750323869061E-2</v>
      </c>
      <c r="Q23" s="38">
        <v>1.4134198248736496E-2</v>
      </c>
      <c r="R23" s="38">
        <v>1.075323779547333E-2</v>
      </c>
      <c r="S23" s="38">
        <v>6.3949520383790089E-3</v>
      </c>
      <c r="T23" s="38">
        <v>7.6459900915619907E-3</v>
      </c>
      <c r="U23" s="38">
        <v>8.8705498992255171E-3</v>
      </c>
      <c r="V23" s="38">
        <v>1.0100942393454322</v>
      </c>
      <c r="W23" s="38">
        <v>0.10366041964800655</v>
      </c>
      <c r="X23" s="38">
        <v>4.2454826586258057E-2</v>
      </c>
      <c r="Y23" s="38">
        <v>1.4027342301347265E-2</v>
      </c>
      <c r="Z23" s="38">
        <v>8.6275008745092235E-3</v>
      </c>
      <c r="AA23" s="38">
        <v>3.4195698875831092E-2</v>
      </c>
      <c r="AB23" s="38">
        <v>1.2984450242143538E-2</v>
      </c>
      <c r="AC23" s="38">
        <v>3.8380501757926545E-2</v>
      </c>
      <c r="AD23" s="38">
        <v>2.8789780818407378E-2</v>
      </c>
      <c r="AE23" s="38">
        <v>1.6336209267803915E-2</v>
      </c>
      <c r="AF23" s="38">
        <v>1.425291936339987E-2</v>
      </c>
      <c r="AG23" s="38">
        <v>8.1208120534104859E-3</v>
      </c>
      <c r="AH23" s="38">
        <v>7.559640660200647E-3</v>
      </c>
      <c r="AI23" s="38">
        <v>1.3505574844047869E-2</v>
      </c>
      <c r="AJ23" s="38">
        <v>1.3454302967535256E-2</v>
      </c>
      <c r="AK23" s="38">
        <v>1.3395782177135305E-2</v>
      </c>
      <c r="AL23" s="38">
        <v>1.8881130205064916E-2</v>
      </c>
      <c r="AM23" s="44">
        <f t="shared" si="0"/>
        <v>1.691682414993195</v>
      </c>
    </row>
    <row r="24" spans="1:39">
      <c r="A24" s="12" t="s">
        <v>20</v>
      </c>
      <c r="B24" s="13" t="s">
        <v>76</v>
      </c>
      <c r="C24" s="38">
        <v>3.5174694519718441E-2</v>
      </c>
      <c r="D24" s="38">
        <v>4.5547123157451408E-3</v>
      </c>
      <c r="E24" s="38">
        <v>2.7495214567320653E-2</v>
      </c>
      <c r="F24" s="38">
        <v>4.6096176216921012E-2</v>
      </c>
      <c r="G24" s="38">
        <v>4.0361284132714385E-2</v>
      </c>
      <c r="H24" s="38">
        <v>5.0392761653034003E-2</v>
      </c>
      <c r="I24" s="38">
        <v>2.692917398402378E-2</v>
      </c>
      <c r="J24" s="38">
        <v>3.3581896443415221E-2</v>
      </c>
      <c r="K24" s="38">
        <v>0.12306563092337523</v>
      </c>
      <c r="L24" s="38">
        <v>5.28005810058274E-2</v>
      </c>
      <c r="M24" s="38">
        <v>7.146201070327611E-2</v>
      </c>
      <c r="N24" s="38">
        <v>3.2402026011652978E-2</v>
      </c>
      <c r="O24" s="38">
        <v>7.5408418257361109E-2</v>
      </c>
      <c r="P24" s="38">
        <v>4.7349056887504772E-2</v>
      </c>
      <c r="Q24" s="38">
        <v>5.0834445000591803E-2</v>
      </c>
      <c r="R24" s="38">
        <v>3.6974184679511295E-2</v>
      </c>
      <c r="S24" s="38">
        <v>1.5241087089283914E-2</v>
      </c>
      <c r="T24" s="38">
        <v>3.0484622609448852E-2</v>
      </c>
      <c r="U24" s="38">
        <v>2.669235379965448E-2</v>
      </c>
      <c r="V24" s="38">
        <v>2.4855759987193402E-2</v>
      </c>
      <c r="W24" s="38">
        <v>1.0432941001439884</v>
      </c>
      <c r="X24" s="38">
        <v>7.5819002842926794E-2</v>
      </c>
      <c r="Y24" s="38">
        <v>4.1994038470692989E-2</v>
      </c>
      <c r="Z24" s="38">
        <v>1.0095256317673763E-2</v>
      </c>
      <c r="AA24" s="38">
        <v>2.5101507680420935E-3</v>
      </c>
      <c r="AB24" s="38">
        <v>2.3137840764840194E-2</v>
      </c>
      <c r="AC24" s="38">
        <v>1.6090653595043639E-2</v>
      </c>
      <c r="AD24" s="38">
        <v>3.0733174849597415E-2</v>
      </c>
      <c r="AE24" s="38">
        <v>2.6126021780004172E-2</v>
      </c>
      <c r="AF24" s="38">
        <v>3.6355424096836286E-2</v>
      </c>
      <c r="AG24" s="38">
        <v>1.3898058013124832E-2</v>
      </c>
      <c r="AH24" s="38">
        <v>1.7360782913325025E-2</v>
      </c>
      <c r="AI24" s="38">
        <v>5.1092037001369231E-2</v>
      </c>
      <c r="AJ24" s="38">
        <v>3.0820072045070587E-2</v>
      </c>
      <c r="AK24" s="38">
        <v>3.5482011352380646E-2</v>
      </c>
      <c r="AL24" s="38">
        <v>3.7729912348095938E-2</v>
      </c>
      <c r="AM24" s="44">
        <f t="shared" si="0"/>
        <v>2.3446946280905863</v>
      </c>
    </row>
    <row r="25" spans="1:39">
      <c r="A25" s="12" t="s">
        <v>21</v>
      </c>
      <c r="B25" s="13" t="s">
        <v>77</v>
      </c>
      <c r="C25" s="38">
        <v>1.5417124596654695E-2</v>
      </c>
      <c r="D25" s="38">
        <v>1.557906514032743E-3</v>
      </c>
      <c r="E25" s="38">
        <v>7.9136299141733969E-3</v>
      </c>
      <c r="F25" s="38">
        <v>1.2599311648658639E-2</v>
      </c>
      <c r="G25" s="38">
        <v>1.8221317606669604E-2</v>
      </c>
      <c r="H25" s="38">
        <v>1.9703732700540329E-2</v>
      </c>
      <c r="I25" s="38">
        <v>6.3501773760767342E-3</v>
      </c>
      <c r="J25" s="38">
        <v>1.0231804647066207E-2</v>
      </c>
      <c r="K25" s="38">
        <v>9.3013327993721431E-2</v>
      </c>
      <c r="L25" s="38">
        <v>1.1278177132572547E-2</v>
      </c>
      <c r="M25" s="38">
        <v>3.1550155997612774E-2</v>
      </c>
      <c r="N25" s="38">
        <v>1.4689710075241259E-2</v>
      </c>
      <c r="O25" s="38">
        <v>1.1865279296948786E-2</v>
      </c>
      <c r="P25" s="38">
        <v>1.403612630701623E-2</v>
      </c>
      <c r="Q25" s="38">
        <v>8.4616934940296984E-3</v>
      </c>
      <c r="R25" s="38">
        <v>1.1091036339915247E-2</v>
      </c>
      <c r="S25" s="38">
        <v>2.2875631076188889E-2</v>
      </c>
      <c r="T25" s="38">
        <v>6.1783384567732618E-3</v>
      </c>
      <c r="U25" s="38">
        <v>6.2259743550727702E-3</v>
      </c>
      <c r="V25" s="38">
        <v>9.2633938626791815E-3</v>
      </c>
      <c r="W25" s="38">
        <v>5.6517130394620604E-3</v>
      </c>
      <c r="X25" s="38">
        <v>1.0677531993692615</v>
      </c>
      <c r="Y25" s="38">
        <v>8.2740467010551464E-3</v>
      </c>
      <c r="Z25" s="38">
        <v>5.272905170245052E-3</v>
      </c>
      <c r="AA25" s="38">
        <v>9.6012590389861312E-4</v>
      </c>
      <c r="AB25" s="38">
        <v>8.9975022396549895E-3</v>
      </c>
      <c r="AC25" s="38">
        <v>4.2797807522446827E-3</v>
      </c>
      <c r="AD25" s="38">
        <v>4.9611158441244613E-2</v>
      </c>
      <c r="AE25" s="38">
        <v>1.5160489757966423E-2</v>
      </c>
      <c r="AF25" s="38">
        <v>2.4827279199679173E-2</v>
      </c>
      <c r="AG25" s="38">
        <v>6.4138360958588634E-3</v>
      </c>
      <c r="AH25" s="38">
        <v>6.4667206619390223E-3</v>
      </c>
      <c r="AI25" s="38">
        <v>3.7810091023725123E-2</v>
      </c>
      <c r="AJ25" s="38">
        <v>2.3527068963852312E-2</v>
      </c>
      <c r="AK25" s="38">
        <v>1.233978461891831E-2</v>
      </c>
      <c r="AL25" s="38">
        <v>3.3535115497958082E-2</v>
      </c>
      <c r="AM25" s="44">
        <f t="shared" si="0"/>
        <v>1.6434046668286086</v>
      </c>
    </row>
    <row r="26" spans="1:39">
      <c r="A26" s="12" t="s">
        <v>22</v>
      </c>
      <c r="B26" s="13" t="s">
        <v>78</v>
      </c>
      <c r="C26" s="38">
        <v>8.511714197129247E-2</v>
      </c>
      <c r="D26" s="38">
        <v>1.2725048731963645E-2</v>
      </c>
      <c r="E26" s="38">
        <v>6.7220583324790625E-2</v>
      </c>
      <c r="F26" s="38">
        <v>8.0289671136682436E-2</v>
      </c>
      <c r="G26" s="38">
        <v>9.2251052444528095E-2</v>
      </c>
      <c r="H26" s="38">
        <v>0.13974870294594582</v>
      </c>
      <c r="I26" s="38">
        <v>9.152412630567755E-2</v>
      </c>
      <c r="J26" s="38">
        <v>6.3773801064403321E-2</v>
      </c>
      <c r="K26" s="38">
        <v>5.0628344428391148E-2</v>
      </c>
      <c r="L26" s="38">
        <v>0.12937663819046633</v>
      </c>
      <c r="M26" s="38">
        <v>6.04197561977095E-2</v>
      </c>
      <c r="N26" s="38">
        <v>6.2779208580338974E-2</v>
      </c>
      <c r="O26" s="38">
        <v>0.110381312446486</v>
      </c>
      <c r="P26" s="38">
        <v>0.10200609726276645</v>
      </c>
      <c r="Q26" s="38">
        <v>7.8137759457405351E-2</v>
      </c>
      <c r="R26" s="38">
        <v>8.4250429865482826E-2</v>
      </c>
      <c r="S26" s="38">
        <v>3.0212878834837441E-2</v>
      </c>
      <c r="T26" s="38">
        <v>6.6088496976030794E-2</v>
      </c>
      <c r="U26" s="38">
        <v>6.0470085132655081E-2</v>
      </c>
      <c r="V26" s="38">
        <v>8.8491603145887263E-2</v>
      </c>
      <c r="W26" s="38">
        <v>1.6533153699030967E-2</v>
      </c>
      <c r="X26" s="38">
        <v>4.4055510264197295E-2</v>
      </c>
      <c r="Y26" s="38">
        <v>1.0333854756177261</v>
      </c>
      <c r="Z26" s="38">
        <v>1.985248664325473E-2</v>
      </c>
      <c r="AA26" s="38">
        <v>6.0902713549565524E-3</v>
      </c>
      <c r="AB26" s="38">
        <v>3.6344279555777105E-2</v>
      </c>
      <c r="AC26" s="38">
        <v>2.3003521843688805E-2</v>
      </c>
      <c r="AD26" s="38">
        <v>3.5818396827160759E-2</v>
      </c>
      <c r="AE26" s="38">
        <v>2.1400387903237665E-2</v>
      </c>
      <c r="AF26" s="38">
        <v>7.1132519338070507E-2</v>
      </c>
      <c r="AG26" s="38">
        <v>5.3678477609541433E-2</v>
      </c>
      <c r="AH26" s="38">
        <v>4.8515673299649384E-2</v>
      </c>
      <c r="AI26" s="38">
        <v>0.1352685206030505</v>
      </c>
      <c r="AJ26" s="38">
        <v>4.2505134410990526E-2</v>
      </c>
      <c r="AK26" s="38">
        <v>0.2240570281110531</v>
      </c>
      <c r="AL26" s="38">
        <v>4.6247824425348943E-2</v>
      </c>
      <c r="AM26" s="44">
        <f t="shared" si="0"/>
        <v>3.413781399950476</v>
      </c>
    </row>
    <row r="27" spans="1:39">
      <c r="A27" s="12" t="s">
        <v>23</v>
      </c>
      <c r="B27" s="13" t="s">
        <v>79</v>
      </c>
      <c r="C27" s="38">
        <v>5.3751151726391069E-2</v>
      </c>
      <c r="D27" s="38">
        <v>3.7905638089501099E-2</v>
      </c>
      <c r="E27" s="38">
        <v>4.7904712857273421E-2</v>
      </c>
      <c r="F27" s="38">
        <v>0.13012338499999729</v>
      </c>
      <c r="G27" s="38">
        <v>3.9232384671683267E-2</v>
      </c>
      <c r="H27" s="38">
        <v>4.4762462391757303E-2</v>
      </c>
      <c r="I27" s="38">
        <v>4.6978993965503278E-2</v>
      </c>
      <c r="J27" s="38">
        <v>3.5445500273371428E-2</v>
      </c>
      <c r="K27" s="38">
        <v>4.3283080533986065E-2</v>
      </c>
      <c r="L27" s="38">
        <v>4.7046410283191183E-2</v>
      </c>
      <c r="M27" s="38">
        <v>3.8721013429803067E-2</v>
      </c>
      <c r="N27" s="38">
        <v>6.3106994140554123E-2</v>
      </c>
      <c r="O27" s="38">
        <v>4.6141741412261433E-2</v>
      </c>
      <c r="P27" s="38">
        <v>8.9959337156223132E-2</v>
      </c>
      <c r="Q27" s="38">
        <v>3.7543024256032669E-2</v>
      </c>
      <c r="R27" s="38">
        <v>4.6606648786032927E-2</v>
      </c>
      <c r="S27" s="38">
        <v>1.4719468991059595E-2</v>
      </c>
      <c r="T27" s="38">
        <v>2.4313066524652732E-2</v>
      </c>
      <c r="U27" s="38">
        <v>3.098474250281542E-2</v>
      </c>
      <c r="V27" s="38">
        <v>4.8535458284909218E-2</v>
      </c>
      <c r="W27" s="38">
        <v>5.0474361490624585E-2</v>
      </c>
      <c r="X27" s="38">
        <v>3.9211775143422806E-2</v>
      </c>
      <c r="Y27" s="38">
        <v>8.1168993181272284E-2</v>
      </c>
      <c r="Z27" s="38">
        <v>1.1478220505586716</v>
      </c>
      <c r="AA27" s="38">
        <v>7.1776470259864306E-2</v>
      </c>
      <c r="AB27" s="38">
        <v>5.1586126479177374E-2</v>
      </c>
      <c r="AC27" s="38">
        <v>3.6737541875820165E-2</v>
      </c>
      <c r="AD27" s="38">
        <v>2.3169121248112247E-2</v>
      </c>
      <c r="AE27" s="38">
        <v>1.7002600967180773E-2</v>
      </c>
      <c r="AF27" s="38">
        <v>3.5337033247971841E-2</v>
      </c>
      <c r="AG27" s="38">
        <v>3.7421062432592661E-2</v>
      </c>
      <c r="AH27" s="38">
        <v>5.4600750944304735E-2</v>
      </c>
      <c r="AI27" s="38">
        <v>4.9565630788218441E-2</v>
      </c>
      <c r="AJ27" s="38">
        <v>2.7547277025529959E-2</v>
      </c>
      <c r="AK27" s="38">
        <v>5.0548351822740277E-2</v>
      </c>
      <c r="AL27" s="38">
        <v>0.69619930507298855</v>
      </c>
      <c r="AM27" s="44">
        <f t="shared" si="0"/>
        <v>3.4372336678154918</v>
      </c>
    </row>
    <row r="28" spans="1:39">
      <c r="A28" s="12" t="s">
        <v>24</v>
      </c>
      <c r="B28" s="13" t="s">
        <v>80</v>
      </c>
      <c r="C28" s="38">
        <v>1.2219811778021809E-2</v>
      </c>
      <c r="D28" s="38">
        <v>3.5370889977761311E-3</v>
      </c>
      <c r="E28" s="38">
        <v>7.1265103878594494E-3</v>
      </c>
      <c r="F28" s="38">
        <v>1.6577116132780307E-2</v>
      </c>
      <c r="G28" s="38">
        <v>1.4036477923836955E-2</v>
      </c>
      <c r="H28" s="38">
        <v>1.7236185790673243E-2</v>
      </c>
      <c r="I28" s="38">
        <v>2.0325549025504579E-2</v>
      </c>
      <c r="J28" s="38">
        <v>1.0477516856110982E-2</v>
      </c>
      <c r="K28" s="38">
        <v>4.0422350817837648E-2</v>
      </c>
      <c r="L28" s="38">
        <v>1.3716149369122965E-2</v>
      </c>
      <c r="M28" s="38">
        <v>1.7304499405192443E-2</v>
      </c>
      <c r="N28" s="38">
        <v>1.4797556104048877E-2</v>
      </c>
      <c r="O28" s="38">
        <v>1.9851152949734895E-2</v>
      </c>
      <c r="P28" s="38">
        <v>2.0516952365201839E-2</v>
      </c>
      <c r="Q28" s="38">
        <v>1.2579179778367906E-2</v>
      </c>
      <c r="R28" s="38">
        <v>1.2317235671097094E-2</v>
      </c>
      <c r="S28" s="38">
        <v>1.5027347876151965E-2</v>
      </c>
      <c r="T28" s="38">
        <v>7.167087321911121E-3</v>
      </c>
      <c r="U28" s="38">
        <v>9.1085851685898639E-2</v>
      </c>
      <c r="V28" s="38">
        <v>1.6691270882994796E-2</v>
      </c>
      <c r="W28" s="38">
        <v>1.5048614527805673E-2</v>
      </c>
      <c r="X28" s="38">
        <v>1.1986402418869202E-2</v>
      </c>
      <c r="Y28" s="38">
        <v>4.0362546694329676E-2</v>
      </c>
      <c r="Z28" s="38">
        <v>2.6523685187765673E-2</v>
      </c>
      <c r="AA28" s="38">
        <v>1.0073481148964187</v>
      </c>
      <c r="AB28" s="38">
        <v>2.8986423242435822E-2</v>
      </c>
      <c r="AC28" s="38">
        <v>3.9325432226346747E-2</v>
      </c>
      <c r="AD28" s="38">
        <v>8.8375336598097796E-3</v>
      </c>
      <c r="AE28" s="38">
        <v>8.252832358152818E-3</v>
      </c>
      <c r="AF28" s="38">
        <v>1.7871239056081307E-2</v>
      </c>
      <c r="AG28" s="38">
        <v>3.0879265857446624E-2</v>
      </c>
      <c r="AH28" s="38">
        <v>1.0775486129386315E-2</v>
      </c>
      <c r="AI28" s="38">
        <v>2.7345408142389852E-2</v>
      </c>
      <c r="AJ28" s="38">
        <v>3.1854503586852032E-2</v>
      </c>
      <c r="AK28" s="38">
        <v>2.7126003009040972E-2</v>
      </c>
      <c r="AL28" s="38">
        <v>3.1153550343483879E-2</v>
      </c>
      <c r="AM28" s="44">
        <f t="shared" si="0"/>
        <v>1.7466899324567386</v>
      </c>
    </row>
    <row r="29" spans="1:39">
      <c r="A29" s="12" t="s">
        <v>25</v>
      </c>
      <c r="B29" s="13" t="s">
        <v>81</v>
      </c>
      <c r="C29" s="38">
        <v>9.4277899046424529E-2</v>
      </c>
      <c r="D29" s="38">
        <v>1.7944195235990085E-2</v>
      </c>
      <c r="E29" s="38">
        <v>4.7214984280264577E-2</v>
      </c>
      <c r="F29" s="38">
        <v>7.3890773915568961E-2</v>
      </c>
      <c r="G29" s="38">
        <v>9.6251559388856572E-2</v>
      </c>
      <c r="H29" s="38">
        <v>6.8677323619424621E-2</v>
      </c>
      <c r="I29" s="38">
        <v>8.9835651496237859E-2</v>
      </c>
      <c r="J29" s="38">
        <v>7.1726939052245711E-2</v>
      </c>
      <c r="K29" s="38">
        <v>0.14293397411373374</v>
      </c>
      <c r="L29" s="38">
        <v>0.13631225266828831</v>
      </c>
      <c r="M29" s="38">
        <v>7.8960442727294924E-2</v>
      </c>
      <c r="N29" s="38">
        <v>0.11821581558409117</v>
      </c>
      <c r="O29" s="38">
        <v>0.10623258211914859</v>
      </c>
      <c r="P29" s="38">
        <v>0.12997204856091546</v>
      </c>
      <c r="Q29" s="38">
        <v>6.6526441289491756E-2</v>
      </c>
      <c r="R29" s="38">
        <v>6.8846407894320033E-2</v>
      </c>
      <c r="S29" s="38">
        <v>3.5145014531628604E-2</v>
      </c>
      <c r="T29" s="38">
        <v>3.9946461158050138E-2</v>
      </c>
      <c r="U29" s="38">
        <v>6.4039487726507929E-2</v>
      </c>
      <c r="V29" s="38">
        <v>6.9348810725461243E-2</v>
      </c>
      <c r="W29" s="38">
        <v>1.5369877899428713E-2</v>
      </c>
      <c r="X29" s="38">
        <v>5.7271415945020172E-2</v>
      </c>
      <c r="Y29" s="38">
        <v>3.3200725886348904E-2</v>
      </c>
      <c r="Z29" s="38">
        <v>3.0995827032492373E-2</v>
      </c>
      <c r="AA29" s="38">
        <v>5.4995154247748854E-3</v>
      </c>
      <c r="AB29" s="38">
        <v>1.0839570800339284</v>
      </c>
      <c r="AC29" s="38">
        <v>6.9917043483463753E-2</v>
      </c>
      <c r="AD29" s="38">
        <v>4.4203298137500659E-2</v>
      </c>
      <c r="AE29" s="38">
        <v>2.1111821439425013E-2</v>
      </c>
      <c r="AF29" s="38">
        <v>4.1446794603834734E-2</v>
      </c>
      <c r="AG29" s="38">
        <v>3.8593247815155884E-2</v>
      </c>
      <c r="AH29" s="38">
        <v>2.9939099508160042E-2</v>
      </c>
      <c r="AI29" s="38">
        <v>6.3499373064140621E-2</v>
      </c>
      <c r="AJ29" s="38">
        <v>3.1414023088889582E-2</v>
      </c>
      <c r="AK29" s="38">
        <v>0.16071482250144661</v>
      </c>
      <c r="AL29" s="38">
        <v>8.8598984491007837E-2</v>
      </c>
      <c r="AM29" s="44">
        <f t="shared" si="0"/>
        <v>3.4320320154889634</v>
      </c>
    </row>
    <row r="30" spans="1:39">
      <c r="A30" s="12" t="s">
        <v>26</v>
      </c>
      <c r="B30" s="13" t="s">
        <v>82</v>
      </c>
      <c r="C30" s="38">
        <v>2.2510618283327233E-2</v>
      </c>
      <c r="D30" s="38">
        <v>7.7115923149105019E-3</v>
      </c>
      <c r="E30" s="38">
        <v>1.4532679539027921E-2</v>
      </c>
      <c r="F30" s="38">
        <v>3.0331680413283317E-2</v>
      </c>
      <c r="G30" s="38">
        <v>2.7199474299926443E-2</v>
      </c>
      <c r="H30" s="38">
        <v>3.5299629972929264E-2</v>
      </c>
      <c r="I30" s="38">
        <v>2.2698665567893114E-2</v>
      </c>
      <c r="J30" s="38">
        <v>2.7748883550520461E-2</v>
      </c>
      <c r="K30" s="38">
        <v>3.6476274394182627E-2</v>
      </c>
      <c r="L30" s="38">
        <v>3.0072259977259711E-2</v>
      </c>
      <c r="M30" s="38">
        <v>3.1397955859771697E-2</v>
      </c>
      <c r="N30" s="38">
        <v>2.9722454089427572E-2</v>
      </c>
      <c r="O30" s="38">
        <v>3.0677207637976524E-2</v>
      </c>
      <c r="P30" s="38">
        <v>4.9142755360353091E-2</v>
      </c>
      <c r="Q30" s="38">
        <v>3.0386613912422034E-2</v>
      </c>
      <c r="R30" s="38">
        <v>3.3345466807431424E-2</v>
      </c>
      <c r="S30" s="38">
        <v>1.9841397668407562E-2</v>
      </c>
      <c r="T30" s="38">
        <v>1.7220404573807649E-2</v>
      </c>
      <c r="U30" s="38">
        <v>1.7612289659971608E-2</v>
      </c>
      <c r="V30" s="38">
        <v>3.2292689460918657E-2</v>
      </c>
      <c r="W30" s="38">
        <v>2.5342184449121473E-2</v>
      </c>
      <c r="X30" s="38">
        <v>5.776891814619322E-2</v>
      </c>
      <c r="Y30" s="38">
        <v>6.133150979938079E-2</v>
      </c>
      <c r="Z30" s="38">
        <v>8.4791466659052933E-2</v>
      </c>
      <c r="AA30" s="38">
        <v>7.833895365476155E-3</v>
      </c>
      <c r="AB30" s="38">
        <v>4.8772751494238445E-2</v>
      </c>
      <c r="AC30" s="38">
        <v>1.0691562189360264</v>
      </c>
      <c r="AD30" s="38">
        <v>7.7029516913064672E-2</v>
      </c>
      <c r="AE30" s="38">
        <v>2.5831502070924942E-2</v>
      </c>
      <c r="AF30" s="38">
        <v>3.3417012056792761E-2</v>
      </c>
      <c r="AG30" s="38">
        <v>8.1176169037233972E-2</v>
      </c>
      <c r="AH30" s="38">
        <v>3.5030067308042714E-2</v>
      </c>
      <c r="AI30" s="38">
        <v>4.5247035781074099E-2</v>
      </c>
      <c r="AJ30" s="38">
        <v>3.2399500771014673E-2</v>
      </c>
      <c r="AK30" s="38">
        <v>3.2197184888387492E-2</v>
      </c>
      <c r="AL30" s="38">
        <v>8.8533102301581013E-2</v>
      </c>
      <c r="AM30" s="44">
        <f t="shared" si="0"/>
        <v>2.3520790293213536</v>
      </c>
    </row>
    <row r="31" spans="1:39">
      <c r="A31" s="12" t="s">
        <v>27</v>
      </c>
      <c r="B31" s="13" t="s">
        <v>83</v>
      </c>
      <c r="C31" s="38">
        <v>1.86112886040909E-3</v>
      </c>
      <c r="D31" s="38">
        <v>3.1196189761766467E-3</v>
      </c>
      <c r="E31" s="38">
        <v>2.4104179647053783E-3</v>
      </c>
      <c r="F31" s="38">
        <v>1.6847909030607074E-3</v>
      </c>
      <c r="G31" s="38">
        <v>1.9080412766867996E-3</v>
      </c>
      <c r="H31" s="38">
        <v>8.8162181034071518E-4</v>
      </c>
      <c r="I31" s="38">
        <v>3.100520356243963E-3</v>
      </c>
      <c r="J31" s="38">
        <v>1.7758800090224196E-3</v>
      </c>
      <c r="K31" s="38">
        <v>8.8859885538545929E-4</v>
      </c>
      <c r="L31" s="38">
        <v>2.3406392914692444E-3</v>
      </c>
      <c r="M31" s="38">
        <v>1.4150604068432584E-3</v>
      </c>
      <c r="N31" s="38">
        <v>1.8198212307201928E-3</v>
      </c>
      <c r="O31" s="38">
        <v>1.7469069638181112E-3</v>
      </c>
      <c r="P31" s="38">
        <v>2.3675053498797565E-3</v>
      </c>
      <c r="Q31" s="38">
        <v>1.4729663112222082E-3</v>
      </c>
      <c r="R31" s="38">
        <v>1.8880387082769521E-3</v>
      </c>
      <c r="S31" s="38">
        <v>5.8428462270428247E-4</v>
      </c>
      <c r="T31" s="38">
        <v>7.0098219520783433E-4</v>
      </c>
      <c r="U31" s="38">
        <v>5.3491819528838952E-4</v>
      </c>
      <c r="V31" s="38">
        <v>2.1565468325331922E-3</v>
      </c>
      <c r="W31" s="38">
        <v>8.2392057484842311E-4</v>
      </c>
      <c r="X31" s="38">
        <v>2.2277524015145195E-3</v>
      </c>
      <c r="Y31" s="38">
        <v>8.6471693178569533E-4</v>
      </c>
      <c r="Z31" s="38">
        <v>7.4314193213245174E-4</v>
      </c>
      <c r="AA31" s="38">
        <v>5.7915656167490553E-4</v>
      </c>
      <c r="AB31" s="38">
        <v>1.4931906924851419E-3</v>
      </c>
      <c r="AC31" s="38">
        <v>1.8772088946763927E-3</v>
      </c>
      <c r="AD31" s="38">
        <v>1.0006214656328707</v>
      </c>
      <c r="AE31" s="38">
        <v>1.175426736586447E-3</v>
      </c>
      <c r="AF31" s="38">
        <v>9.3741997574107408E-4</v>
      </c>
      <c r="AG31" s="38">
        <v>8.7212761516025877E-4</v>
      </c>
      <c r="AH31" s="38">
        <v>1.1639494662904061E-3</v>
      </c>
      <c r="AI31" s="38">
        <v>1.5637073556389624E-3</v>
      </c>
      <c r="AJ31" s="38">
        <v>6.2037637173848555E-4</v>
      </c>
      <c r="AK31" s="38">
        <v>2.1731919305325118E-3</v>
      </c>
      <c r="AL31" s="38">
        <v>0.17248458818135953</v>
      </c>
      <c r="AM31" s="44">
        <f t="shared" si="0"/>
        <v>1.2248796303750304</v>
      </c>
    </row>
    <row r="32" spans="1:39">
      <c r="A32" s="12" t="s">
        <v>28</v>
      </c>
      <c r="B32" s="13" t="s">
        <v>84</v>
      </c>
      <c r="C32" s="38">
        <v>3.2888250206849663E-3</v>
      </c>
      <c r="D32" s="38">
        <v>1.8955185466958382E-3</v>
      </c>
      <c r="E32" s="38">
        <v>3.135198592679903E-3</v>
      </c>
      <c r="F32" s="38">
        <v>5.7080653578486136E-3</v>
      </c>
      <c r="G32" s="38">
        <v>3.7615853360342543E-3</v>
      </c>
      <c r="H32" s="38">
        <v>3.4398643300127276E-3</v>
      </c>
      <c r="I32" s="38">
        <v>3.4144245834485478E-3</v>
      </c>
      <c r="J32" s="38">
        <v>3.013470246806598E-3</v>
      </c>
      <c r="K32" s="38">
        <v>6.1095523908522315E-3</v>
      </c>
      <c r="L32" s="38">
        <v>4.542830848716632E-3</v>
      </c>
      <c r="M32" s="38">
        <v>5.8733995326105144E-3</v>
      </c>
      <c r="N32" s="38">
        <v>3.8206132034517178E-3</v>
      </c>
      <c r="O32" s="38">
        <v>1.0904365871059338E-2</v>
      </c>
      <c r="P32" s="38">
        <v>4.9783119347489198E-3</v>
      </c>
      <c r="Q32" s="38">
        <v>1.0382701222236007E-2</v>
      </c>
      <c r="R32" s="38">
        <v>1.8052424634655149E-2</v>
      </c>
      <c r="S32" s="38">
        <v>4.085575290762207E-2</v>
      </c>
      <c r="T32" s="38">
        <v>3.2857864553001728E-2</v>
      </c>
      <c r="U32" s="38">
        <v>4.2871854509811524E-3</v>
      </c>
      <c r="V32" s="38">
        <v>5.6582151742741232E-3</v>
      </c>
      <c r="W32" s="38">
        <v>3.7003392365222848E-2</v>
      </c>
      <c r="X32" s="38">
        <v>5.2222160755231919E-3</v>
      </c>
      <c r="Y32" s="38">
        <v>6.3227628309235166E-3</v>
      </c>
      <c r="Z32" s="38">
        <v>2.5982578219548871E-3</v>
      </c>
      <c r="AA32" s="38">
        <v>6.7135678118106766E-4</v>
      </c>
      <c r="AB32" s="38">
        <v>3.8370730886042466E-3</v>
      </c>
      <c r="AC32" s="38">
        <v>5.2125509999919346E-3</v>
      </c>
      <c r="AD32" s="38">
        <v>2.7677837885580082E-3</v>
      </c>
      <c r="AE32" s="38">
        <v>1.001978167931268</v>
      </c>
      <c r="AF32" s="38">
        <v>2.8515412429105736E-3</v>
      </c>
      <c r="AG32" s="38">
        <v>2.0306917209329165E-3</v>
      </c>
      <c r="AH32" s="38">
        <v>7.7677289153392243E-3</v>
      </c>
      <c r="AI32" s="38">
        <v>4.1328930906349842E-3</v>
      </c>
      <c r="AJ32" s="38">
        <v>3.0933787066374022E-3</v>
      </c>
      <c r="AK32" s="38">
        <v>5.7272026224418756E-3</v>
      </c>
      <c r="AL32" s="38">
        <v>7.4520803829444787E-2</v>
      </c>
      <c r="AM32" s="44">
        <f t="shared" si="0"/>
        <v>1.3417179715499907</v>
      </c>
    </row>
    <row r="33" spans="1:39">
      <c r="A33" s="12" t="s">
        <v>29</v>
      </c>
      <c r="B33" s="13" t="s">
        <v>85</v>
      </c>
      <c r="C33" s="38">
        <v>1.218025257474184E-4</v>
      </c>
      <c r="D33" s="38">
        <v>7.5521734264091544E-6</v>
      </c>
      <c r="E33" s="38">
        <v>1.0108633926180453E-5</v>
      </c>
      <c r="F33" s="38">
        <v>1.2572760341143893E-5</v>
      </c>
      <c r="G33" s="38">
        <v>3.5132113672846799E-5</v>
      </c>
      <c r="H33" s="38">
        <v>1.0138551521525183E-5</v>
      </c>
      <c r="I33" s="38">
        <v>1.2661427622894297E-5</v>
      </c>
      <c r="J33" s="38">
        <v>1.5926227296465168E-5</v>
      </c>
      <c r="K33" s="38">
        <v>1.2672460348544827E-5</v>
      </c>
      <c r="L33" s="38">
        <v>1.4347689809295976E-5</v>
      </c>
      <c r="M33" s="38">
        <v>9.8482600628844044E-6</v>
      </c>
      <c r="N33" s="38">
        <v>1.2125280944819256E-5</v>
      </c>
      <c r="O33" s="38">
        <v>2.2096201494184063E-5</v>
      </c>
      <c r="P33" s="38">
        <v>1.5805752752923452E-5</v>
      </c>
      <c r="Q33" s="38">
        <v>1.1380471887507442E-5</v>
      </c>
      <c r="R33" s="38">
        <v>1.235936184298772E-5</v>
      </c>
      <c r="S33" s="38">
        <v>5.1654561681532691E-6</v>
      </c>
      <c r="T33" s="38">
        <v>6.8335395390835855E-6</v>
      </c>
      <c r="U33" s="38">
        <v>6.2237923672275922E-6</v>
      </c>
      <c r="V33" s="38">
        <v>1.1773218113786114E-5</v>
      </c>
      <c r="W33" s="38">
        <v>5.4591553209674208E-6</v>
      </c>
      <c r="X33" s="38">
        <v>3.3885950286865323E-5</v>
      </c>
      <c r="Y33" s="38">
        <v>2.9007049680793044E-5</v>
      </c>
      <c r="Z33" s="38">
        <v>3.4799597037559789E-5</v>
      </c>
      <c r="AA33" s="38">
        <v>3.497277135824466E-6</v>
      </c>
      <c r="AB33" s="38">
        <v>4.3684255341117977E-5</v>
      </c>
      <c r="AC33" s="38">
        <v>5.7598396563885632E-5</v>
      </c>
      <c r="AD33" s="38">
        <v>2.0109715520776021E-5</v>
      </c>
      <c r="AE33" s="38">
        <v>1.4074500544659734E-5</v>
      </c>
      <c r="AF33" s="38">
        <v>1.0135897008984147</v>
      </c>
      <c r="AG33" s="38">
        <v>1.9437124577758242E-5</v>
      </c>
      <c r="AH33" s="38">
        <v>1.0672519205021255E-5</v>
      </c>
      <c r="AI33" s="38">
        <v>7.1777281085384963E-5</v>
      </c>
      <c r="AJ33" s="38">
        <v>2.8892014748981429E-5</v>
      </c>
      <c r="AK33" s="38">
        <v>1.7003039298006109E-5</v>
      </c>
      <c r="AL33" s="38">
        <v>3.0783539002293816E-4</v>
      </c>
      <c r="AM33" s="44">
        <f t="shared" si="0"/>
        <v>1.0146539600636717</v>
      </c>
    </row>
    <row r="34" spans="1:39">
      <c r="A34" s="12" t="s">
        <v>30</v>
      </c>
      <c r="B34" s="13" t="s">
        <v>86</v>
      </c>
      <c r="C34" s="38">
        <v>1.1765893704614402E-3</v>
      </c>
      <c r="D34" s="38">
        <v>3.6432895431417426E-4</v>
      </c>
      <c r="E34" s="38">
        <v>6.0916182746011756E-4</v>
      </c>
      <c r="F34" s="38">
        <v>2.4841726930168151E-3</v>
      </c>
      <c r="G34" s="38">
        <v>1.6615581919581025E-3</v>
      </c>
      <c r="H34" s="38">
        <v>1.4920446453626215E-3</v>
      </c>
      <c r="I34" s="38">
        <v>9.7975518522788047E-4</v>
      </c>
      <c r="J34" s="38">
        <v>1.5675087633097765E-3</v>
      </c>
      <c r="K34" s="38">
        <v>4.516568949043202E-3</v>
      </c>
      <c r="L34" s="38">
        <v>1.9237894015303194E-3</v>
      </c>
      <c r="M34" s="38">
        <v>2.6977539925293632E-3</v>
      </c>
      <c r="N34" s="38">
        <v>1.8555252559007143E-3</v>
      </c>
      <c r="O34" s="38">
        <v>1.7605897349712916E-3</v>
      </c>
      <c r="P34" s="38">
        <v>2.2869665161049922E-3</v>
      </c>
      <c r="Q34" s="38">
        <v>1.7854265816165163E-3</v>
      </c>
      <c r="R34" s="38">
        <v>2.6664268138862596E-3</v>
      </c>
      <c r="S34" s="38">
        <v>8.8170907637450085E-4</v>
      </c>
      <c r="T34" s="38">
        <v>9.0129164899935027E-4</v>
      </c>
      <c r="U34" s="38">
        <v>1.1551910137458372E-3</v>
      </c>
      <c r="V34" s="38">
        <v>1.917951590130739E-3</v>
      </c>
      <c r="W34" s="38">
        <v>1.6807171494845395E-3</v>
      </c>
      <c r="X34" s="38">
        <v>6.4009159965996943E-3</v>
      </c>
      <c r="Y34" s="38">
        <v>1.3753303183481351E-3</v>
      </c>
      <c r="Z34" s="38">
        <v>2.5957166734758563E-3</v>
      </c>
      <c r="AA34" s="38">
        <v>4.1907644728207672E-4</v>
      </c>
      <c r="AB34" s="38">
        <v>2.47678206996955E-3</v>
      </c>
      <c r="AC34" s="38">
        <v>1.0782885188059031E-3</v>
      </c>
      <c r="AD34" s="38">
        <v>8.1265790161641504E-4</v>
      </c>
      <c r="AE34" s="38">
        <v>7.3737266536071588E-4</v>
      </c>
      <c r="AF34" s="38">
        <v>1.7021820665883577E-3</v>
      </c>
      <c r="AG34" s="38">
        <v>1.0006069549170988</v>
      </c>
      <c r="AH34" s="38">
        <v>2.2836437856953323E-3</v>
      </c>
      <c r="AI34" s="38">
        <v>2.024454655832739E-3</v>
      </c>
      <c r="AJ34" s="38">
        <v>4.7868300601434655E-3</v>
      </c>
      <c r="AK34" s="38">
        <v>1.4781801128019452E-3</v>
      </c>
      <c r="AL34" s="38">
        <v>4.3825053030676778E-3</v>
      </c>
      <c r="AM34" s="44">
        <f t="shared" si="0"/>
        <v>1.0695259188481152</v>
      </c>
    </row>
    <row r="35" spans="1:39">
      <c r="A35" s="12" t="s">
        <v>31</v>
      </c>
      <c r="B35" s="13" t="s">
        <v>87</v>
      </c>
      <c r="C35" s="38">
        <v>9.5387706733902955E-2</v>
      </c>
      <c r="D35" s="38">
        <v>3.2597358749349159E-2</v>
      </c>
      <c r="E35" s="38">
        <v>5.1495040747159798E-2</v>
      </c>
      <c r="F35" s="38">
        <v>0.23451244959956827</v>
      </c>
      <c r="G35" s="38">
        <v>0.12641450665463225</v>
      </c>
      <c r="H35" s="38">
        <v>7.845384790306334E-2</v>
      </c>
      <c r="I35" s="38">
        <v>7.7854657327001128E-2</v>
      </c>
      <c r="J35" s="38">
        <v>9.3541354162111845E-2</v>
      </c>
      <c r="K35" s="38">
        <v>0.12194358443169637</v>
      </c>
      <c r="L35" s="38">
        <v>0.14354993497894841</v>
      </c>
      <c r="M35" s="38">
        <v>0.10952293804330426</v>
      </c>
      <c r="N35" s="38">
        <v>0.18802836636498246</v>
      </c>
      <c r="O35" s="38">
        <v>8.6864836089853986E-2</v>
      </c>
      <c r="P35" s="38">
        <v>0.1888577508717269</v>
      </c>
      <c r="Q35" s="38">
        <v>0.11898058431118702</v>
      </c>
      <c r="R35" s="38">
        <v>7.1816398476650709E-2</v>
      </c>
      <c r="S35" s="38">
        <v>4.6390514235381985E-2</v>
      </c>
      <c r="T35" s="38">
        <v>0.12864986945657966</v>
      </c>
      <c r="U35" s="38">
        <v>4.7292936200358272E-2</v>
      </c>
      <c r="V35" s="38">
        <v>0.1613522367246335</v>
      </c>
      <c r="W35" s="38">
        <v>9.9975226532734565E-2</v>
      </c>
      <c r="X35" s="38">
        <v>0.15572496721316126</v>
      </c>
      <c r="Y35" s="38">
        <v>0.12040036732809517</v>
      </c>
      <c r="Z35" s="38">
        <v>0.17161641835334865</v>
      </c>
      <c r="AA35" s="38">
        <v>3.0496923001587982E-2</v>
      </c>
      <c r="AB35" s="38">
        <v>0.16211731295206505</v>
      </c>
      <c r="AC35" s="38">
        <v>0.1212813353708846</v>
      </c>
      <c r="AD35" s="38">
        <v>0.12568141901762853</v>
      </c>
      <c r="AE35" s="38">
        <v>5.8102832713401317E-2</v>
      </c>
      <c r="AF35" s="38">
        <v>9.7416817701367425E-2</v>
      </c>
      <c r="AG35" s="38">
        <v>0.11789788817349529</v>
      </c>
      <c r="AH35" s="38">
        <v>1.1673361080087576</v>
      </c>
      <c r="AI35" s="38">
        <v>9.6226415368689366E-2</v>
      </c>
      <c r="AJ35" s="38">
        <v>9.2433247360212648E-2</v>
      </c>
      <c r="AK35" s="38">
        <v>9.2756716815983922E-2</v>
      </c>
      <c r="AL35" s="38">
        <v>0.19557877150003938</v>
      </c>
      <c r="AM35" s="44">
        <f t="shared" si="0"/>
        <v>5.1085496394735452</v>
      </c>
    </row>
    <row r="36" spans="1:39">
      <c r="A36" s="12" t="s">
        <v>32</v>
      </c>
      <c r="B36" s="13" t="s">
        <v>88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1</v>
      </c>
      <c r="AJ36" s="38">
        <v>0</v>
      </c>
      <c r="AK36" s="38">
        <v>0</v>
      </c>
      <c r="AL36" s="38">
        <v>0</v>
      </c>
      <c r="AM36" s="44">
        <f t="shared" si="0"/>
        <v>1</v>
      </c>
    </row>
    <row r="37" spans="1:39">
      <c r="A37" s="12" t="s">
        <v>33</v>
      </c>
      <c r="B37" s="13" t="s">
        <v>89</v>
      </c>
      <c r="C37" s="38">
        <v>8.3620142827078023E-4</v>
      </c>
      <c r="D37" s="38">
        <v>5.1522533219587488E-4</v>
      </c>
      <c r="E37" s="38">
        <v>2.2419121251403135E-3</v>
      </c>
      <c r="F37" s="38">
        <v>9.8410297089602475E-4</v>
      </c>
      <c r="G37" s="38">
        <v>8.9672108180869573E-4</v>
      </c>
      <c r="H37" s="38">
        <v>1.1164934253679272E-3</v>
      </c>
      <c r="I37" s="38">
        <v>7.5129922792924707E-4</v>
      </c>
      <c r="J37" s="38">
        <v>7.6448501174306103E-4</v>
      </c>
      <c r="K37" s="38">
        <v>1.3253059807872968E-3</v>
      </c>
      <c r="L37" s="38">
        <v>8.9276140501349231E-4</v>
      </c>
      <c r="M37" s="38">
        <v>9.0874146527732092E-4</v>
      </c>
      <c r="N37" s="38">
        <v>8.3684982847929143E-4</v>
      </c>
      <c r="O37" s="38">
        <v>1.055005062781477E-3</v>
      </c>
      <c r="P37" s="38">
        <v>1.825200317701534E-3</v>
      </c>
      <c r="Q37" s="38">
        <v>8.6642549392439909E-4</v>
      </c>
      <c r="R37" s="38">
        <v>8.6987954806227801E-4</v>
      </c>
      <c r="S37" s="38">
        <v>4.1313201334460762E-4</v>
      </c>
      <c r="T37" s="38">
        <v>5.392222438497632E-4</v>
      </c>
      <c r="U37" s="38">
        <v>4.4891084833706386E-4</v>
      </c>
      <c r="V37" s="38">
        <v>1.1436453107647035E-3</v>
      </c>
      <c r="W37" s="38">
        <v>5.6242700341121131E-4</v>
      </c>
      <c r="X37" s="38">
        <v>9.8097066755405311E-4</v>
      </c>
      <c r="Y37" s="38">
        <v>1.5724976192769788E-3</v>
      </c>
      <c r="Z37" s="38">
        <v>1.0600098014988287E-3</v>
      </c>
      <c r="AA37" s="38">
        <v>6.119774277787549E-4</v>
      </c>
      <c r="AB37" s="38">
        <v>1.1191206619664367E-3</v>
      </c>
      <c r="AC37" s="38">
        <v>6.4084694176799175E-3</v>
      </c>
      <c r="AD37" s="38">
        <v>1.3785151326920087E-3</v>
      </c>
      <c r="AE37" s="38">
        <v>1.0394745730736704E-3</v>
      </c>
      <c r="AF37" s="38">
        <v>1.3640586378562898E-2</v>
      </c>
      <c r="AG37" s="38">
        <v>4.1860296782943859E-3</v>
      </c>
      <c r="AH37" s="38">
        <v>1.5885598079457806E-3</v>
      </c>
      <c r="AI37" s="38">
        <v>7.0316729285815156E-3</v>
      </c>
      <c r="AJ37" s="38">
        <v>1.0112198596999695</v>
      </c>
      <c r="AK37" s="38">
        <v>9.2997025640555165E-4</v>
      </c>
      <c r="AL37" s="38">
        <v>5.2367815016633491E-3</v>
      </c>
      <c r="AM37" s="44">
        <f t="shared" si="0"/>
        <v>1.07779844267803</v>
      </c>
    </row>
    <row r="38" spans="1:39">
      <c r="A38" s="28" t="s">
        <v>128</v>
      </c>
      <c r="B38" s="13" t="s">
        <v>90</v>
      </c>
      <c r="C38" s="38">
        <v>1.8413932461138478E-3</v>
      </c>
      <c r="D38" s="38">
        <v>1.8327105149033244E-3</v>
      </c>
      <c r="E38" s="38">
        <v>9.1395365506828348E-4</v>
      </c>
      <c r="F38" s="38">
        <v>2.218504688499664E-3</v>
      </c>
      <c r="G38" s="38">
        <v>2.6126180978975335E-3</v>
      </c>
      <c r="H38" s="38">
        <v>3.9238481171078943E-3</v>
      </c>
      <c r="I38" s="38">
        <v>1.9895724342612977E-3</v>
      </c>
      <c r="J38" s="38">
        <v>2.4889737491300057E-3</v>
      </c>
      <c r="K38" s="38">
        <v>2.4342228681788368E-3</v>
      </c>
      <c r="L38" s="38">
        <v>1.9291871411006613E-3</v>
      </c>
      <c r="M38" s="38">
        <v>2.1964584945065578E-3</v>
      </c>
      <c r="N38" s="38">
        <v>2.4326262892786082E-3</v>
      </c>
      <c r="O38" s="38">
        <v>2.1738512513828035E-3</v>
      </c>
      <c r="P38" s="38">
        <v>3.7137614147146987E-3</v>
      </c>
      <c r="Q38" s="38">
        <v>2.6534009928727786E-3</v>
      </c>
      <c r="R38" s="38">
        <v>2.8805453468055686E-3</v>
      </c>
      <c r="S38" s="38">
        <v>1.4447523914066995E-3</v>
      </c>
      <c r="T38" s="38">
        <v>1.7292909016325515E-3</v>
      </c>
      <c r="U38" s="38">
        <v>1.389424302930257E-3</v>
      </c>
      <c r="V38" s="38">
        <v>1.8842619683206601E-3</v>
      </c>
      <c r="W38" s="38">
        <v>8.4593158142269717E-4</v>
      </c>
      <c r="X38" s="38">
        <v>3.7005082084541896E-3</v>
      </c>
      <c r="Y38" s="38">
        <v>5.1986859348860555E-3</v>
      </c>
      <c r="Z38" s="38">
        <v>4.6191294395346218E-3</v>
      </c>
      <c r="AA38" s="38">
        <v>4.7373389612621528E-4</v>
      </c>
      <c r="AB38" s="38">
        <v>3.5762638051087289E-3</v>
      </c>
      <c r="AC38" s="38">
        <v>3.9540687620938497E-3</v>
      </c>
      <c r="AD38" s="38">
        <v>3.9942150867523802E-3</v>
      </c>
      <c r="AE38" s="38">
        <v>2.4004833698960501E-3</v>
      </c>
      <c r="AF38" s="38">
        <v>3.6417502655826215E-3</v>
      </c>
      <c r="AG38" s="38">
        <v>4.5248923604228669E-3</v>
      </c>
      <c r="AH38" s="38">
        <v>2.51964229674568E-3</v>
      </c>
      <c r="AI38" s="38">
        <v>2.8211544618724368E-3</v>
      </c>
      <c r="AJ38" s="38">
        <v>3.1935667856570317E-3</v>
      </c>
      <c r="AK38" s="38">
        <v>1.0026873350646839</v>
      </c>
      <c r="AL38" s="38">
        <v>4.6580664662288504E-3</v>
      </c>
      <c r="AM38" s="44">
        <f t="shared" si="0"/>
        <v>1.0974927856515806</v>
      </c>
    </row>
    <row r="39" spans="1:39">
      <c r="A39" s="28" t="s">
        <v>129</v>
      </c>
      <c r="B39" s="13" t="s">
        <v>131</v>
      </c>
      <c r="C39" s="38">
        <v>1.0858434727971416E-2</v>
      </c>
      <c r="D39" s="38">
        <v>1.8200877837931832E-2</v>
      </c>
      <c r="E39" s="38">
        <v>1.4063167088349787E-2</v>
      </c>
      <c r="F39" s="38">
        <v>9.8296213874967849E-3</v>
      </c>
      <c r="G39" s="38">
        <v>1.1132137114151685E-2</v>
      </c>
      <c r="H39" s="38">
        <v>5.143670105806874E-3</v>
      </c>
      <c r="I39" s="38">
        <v>1.8089450240227612E-2</v>
      </c>
      <c r="J39" s="38">
        <v>1.0361065035787272E-2</v>
      </c>
      <c r="K39" s="38">
        <v>5.1843764694682369E-3</v>
      </c>
      <c r="L39" s="38">
        <v>1.3656055477296449E-2</v>
      </c>
      <c r="M39" s="38">
        <v>8.2559254174731245E-3</v>
      </c>
      <c r="N39" s="38">
        <v>1.0617432500621337E-2</v>
      </c>
      <c r="O39" s="38">
        <v>1.0192026810163068E-2</v>
      </c>
      <c r="P39" s="38">
        <v>1.3812800852565246E-2</v>
      </c>
      <c r="Q39" s="38">
        <v>8.593767410275694E-3</v>
      </c>
      <c r="R39" s="38">
        <v>1.1015435585262186E-2</v>
      </c>
      <c r="S39" s="38">
        <v>3.4089076652098699E-3</v>
      </c>
      <c r="T39" s="38">
        <v>4.0897594863266518E-3</v>
      </c>
      <c r="U39" s="38">
        <v>3.1208877751036112E-3</v>
      </c>
      <c r="V39" s="38">
        <v>1.2581999837307343E-2</v>
      </c>
      <c r="W39" s="38">
        <v>4.8070222182561746E-3</v>
      </c>
      <c r="X39" s="38">
        <v>1.2997436425014578E-2</v>
      </c>
      <c r="Y39" s="38">
        <v>5.0450415130862073E-3</v>
      </c>
      <c r="Z39" s="38">
        <v>4.3357331860971121E-3</v>
      </c>
      <c r="AA39" s="38">
        <v>3.3789888792767433E-3</v>
      </c>
      <c r="AB39" s="38">
        <v>8.7117630679266651E-3</v>
      </c>
      <c r="AC39" s="38">
        <v>1.0952250909230713E-2</v>
      </c>
      <c r="AD39" s="38">
        <v>3.6258338440466622E-3</v>
      </c>
      <c r="AE39" s="38">
        <v>6.8578241777041268E-3</v>
      </c>
      <c r="AF39" s="38">
        <v>5.4692148597618329E-3</v>
      </c>
      <c r="AG39" s="38">
        <v>5.0882778646490281E-3</v>
      </c>
      <c r="AH39" s="38">
        <v>6.7908620274651308E-3</v>
      </c>
      <c r="AI39" s="38">
        <v>9.1231803536280971E-3</v>
      </c>
      <c r="AJ39" s="38">
        <v>3.6194787381983768E-3</v>
      </c>
      <c r="AK39" s="38">
        <v>1.2679112785266558E-2</v>
      </c>
      <c r="AL39" s="38">
        <v>1.0063315239422177</v>
      </c>
      <c r="AM39" s="44">
        <f t="shared" si="0"/>
        <v>1.3120213436166219</v>
      </c>
    </row>
    <row r="40" spans="1:39">
      <c r="A40" s="29" t="s">
        <v>130</v>
      </c>
      <c r="B40" s="20" t="s">
        <v>133</v>
      </c>
      <c r="C40" s="41">
        <f>SUM(C4:C39)</f>
        <v>2.4542251368551771</v>
      </c>
      <c r="D40" s="41">
        <f>SUM(D4:D39)</f>
        <v>1.263146354666592</v>
      </c>
      <c r="E40" s="41">
        <f t="shared" ref="E40:AL40" si="1">SUM(E4:E39)</f>
        <v>1.6575708234709174</v>
      </c>
      <c r="F40" s="41">
        <f t="shared" si="1"/>
        <v>2.14588686388853</v>
      </c>
      <c r="G40" s="41">
        <f t="shared" si="1"/>
        <v>2.4026370711573946</v>
      </c>
      <c r="H40" s="41">
        <f t="shared" si="1"/>
        <v>2.5589478092259461</v>
      </c>
      <c r="I40" s="41">
        <f t="shared" si="1"/>
        <v>2.1678547173337392</v>
      </c>
      <c r="J40" s="41">
        <f t="shared" si="1"/>
        <v>1.9934955521101281</v>
      </c>
      <c r="K40" s="41">
        <f t="shared" si="1"/>
        <v>2.7436361494404391</v>
      </c>
      <c r="L40" s="41">
        <f t="shared" si="1"/>
        <v>2.4970327291379815</v>
      </c>
      <c r="M40" s="41">
        <f t="shared" si="1"/>
        <v>2.4404443825513571</v>
      </c>
      <c r="N40" s="41">
        <f t="shared" si="1"/>
        <v>2.3222655985174661</v>
      </c>
      <c r="O40" s="41">
        <f t="shared" si="1"/>
        <v>3.1735538943772772</v>
      </c>
      <c r="P40" s="41">
        <f t="shared" si="1"/>
        <v>2.9738929939503955</v>
      </c>
      <c r="Q40" s="41">
        <f t="shared" si="1"/>
        <v>2.4875136040924057</v>
      </c>
      <c r="R40" s="41">
        <f t="shared" si="1"/>
        <v>2.3849641456653137</v>
      </c>
      <c r="S40" s="41">
        <f t="shared" si="1"/>
        <v>2.292760723418882</v>
      </c>
      <c r="T40" s="41">
        <f t="shared" si="1"/>
        <v>2.2091738441827546</v>
      </c>
      <c r="U40" s="41">
        <f t="shared" si="1"/>
        <v>1.6065993789597677</v>
      </c>
      <c r="V40" s="41">
        <f t="shared" si="1"/>
        <v>2.1686266919210282</v>
      </c>
      <c r="W40" s="41">
        <f t="shared" si="1"/>
        <v>1.541099269242697</v>
      </c>
      <c r="X40" s="41">
        <f t="shared" si="1"/>
        <v>1.8539689243555706</v>
      </c>
      <c r="Y40" s="41">
        <f t="shared" si="1"/>
        <v>1.6120761905553496</v>
      </c>
      <c r="Z40" s="41">
        <f t="shared" si="1"/>
        <v>1.6574581247765532</v>
      </c>
      <c r="AA40" s="41">
        <f t="shared" si="1"/>
        <v>1.2141582032594953</v>
      </c>
      <c r="AB40" s="41">
        <f t="shared" si="1"/>
        <v>1.7383504361228306</v>
      </c>
      <c r="AC40" s="41">
        <f t="shared" si="1"/>
        <v>1.5839913144843216</v>
      </c>
      <c r="AD40" s="41">
        <f t="shared" si="1"/>
        <v>1.6228434115437302</v>
      </c>
      <c r="AE40" s="41">
        <f t="shared" si="1"/>
        <v>1.3211727094190211</v>
      </c>
      <c r="AF40" s="41">
        <f t="shared" si="1"/>
        <v>1.7876037864524013</v>
      </c>
      <c r="AG40" s="41">
        <f t="shared" si="1"/>
        <v>1.6359761593384581</v>
      </c>
      <c r="AH40" s="41">
        <f t="shared" si="1"/>
        <v>1.8215483828930419</v>
      </c>
      <c r="AI40" s="41">
        <f t="shared" si="1"/>
        <v>2.0948960172906492</v>
      </c>
      <c r="AJ40" s="41">
        <f t="shared" si="1"/>
        <v>1.5606928979557453</v>
      </c>
      <c r="AK40" s="41">
        <f t="shared" si="1"/>
        <v>3.0842730569836996</v>
      </c>
      <c r="AL40" s="41">
        <f t="shared" si="1"/>
        <v>3.0274791299910353</v>
      </c>
      <c r="AM40" s="45"/>
    </row>
  </sheetData>
  <dataConsolidate leftLabels="1" topLabels="1">
    <dataRefs count="1">
      <dataRef ref="C3:HF202" sheet="平成２１年朝来市産連（188部門最終調整）" r:id="rId1"/>
    </dataRefs>
  </dataConsolidate>
  <mergeCells count="1">
    <mergeCell ref="A2:B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P41"/>
  <sheetViews>
    <sheetView zoomScale="86" zoomScaleNormal="86" workbookViewId="0">
      <pane xSplit="2" ySplit="3" topLeftCell="C4" activePane="bottomRight" state="frozen"/>
      <selection activeCell="AN40" sqref="AN40"/>
      <selection pane="topRight" activeCell="AN40" sqref="AN40"/>
      <selection pane="bottomLeft" activeCell="AN40" sqref="AN40"/>
      <selection pane="bottomRight" activeCell="AN40" sqref="AN40"/>
    </sheetView>
  </sheetViews>
  <sheetFormatPr defaultRowHeight="13.5"/>
  <cols>
    <col min="1" max="1" width="4.625" customWidth="1"/>
    <col min="2" max="2" width="25.625" customWidth="1"/>
    <col min="3" max="8" width="12.375" customWidth="1"/>
    <col min="9" max="10" width="13.375" customWidth="1"/>
    <col min="11" max="23" width="12.375" customWidth="1"/>
    <col min="24" max="24" width="14.125" customWidth="1"/>
    <col min="25" max="37" width="12.375" customWidth="1"/>
    <col min="38" max="38" width="13.875" customWidth="1"/>
    <col min="39" max="42" width="12.375" customWidth="1"/>
  </cols>
  <sheetData>
    <row r="2" spans="1:42" ht="13.5" customHeight="1">
      <c r="A2" s="85" t="s">
        <v>134</v>
      </c>
      <c r="B2" s="86"/>
      <c r="C2" s="1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  <c r="AE2" s="3" t="s">
        <v>28</v>
      </c>
      <c r="AF2" s="3" t="s">
        <v>29</v>
      </c>
      <c r="AG2" s="3" t="s">
        <v>30</v>
      </c>
      <c r="AH2" s="3" t="s">
        <v>31</v>
      </c>
      <c r="AI2" s="3" t="s">
        <v>32</v>
      </c>
      <c r="AJ2" s="3" t="s">
        <v>33</v>
      </c>
      <c r="AK2" s="5" t="s">
        <v>128</v>
      </c>
      <c r="AL2" s="5" t="s">
        <v>129</v>
      </c>
      <c r="AM2" s="6" t="s">
        <v>130</v>
      </c>
      <c r="AN2" s="4"/>
    </row>
    <row r="3" spans="1:42" ht="39" customHeight="1">
      <c r="A3" s="72"/>
      <c r="B3" s="73"/>
      <c r="C3" s="9" t="s">
        <v>56</v>
      </c>
      <c r="D3" s="10" t="s">
        <v>57</v>
      </c>
      <c r="E3" s="10" t="s">
        <v>58</v>
      </c>
      <c r="F3" s="10" t="s">
        <v>59</v>
      </c>
      <c r="G3" s="10" t="s">
        <v>60</v>
      </c>
      <c r="H3" s="10" t="s">
        <v>61</v>
      </c>
      <c r="I3" s="10" t="s">
        <v>62</v>
      </c>
      <c r="J3" s="10" t="s">
        <v>63</v>
      </c>
      <c r="K3" s="10" t="s">
        <v>64</v>
      </c>
      <c r="L3" s="10" t="s">
        <v>65</v>
      </c>
      <c r="M3" s="10" t="s">
        <v>66</v>
      </c>
      <c r="N3" s="10" t="s">
        <v>67</v>
      </c>
      <c r="O3" s="10" t="s">
        <v>68</v>
      </c>
      <c r="P3" s="10" t="s">
        <v>69</v>
      </c>
      <c r="Q3" s="10" t="s">
        <v>70</v>
      </c>
      <c r="R3" s="10" t="s">
        <v>71</v>
      </c>
      <c r="S3" s="10" t="s">
        <v>72</v>
      </c>
      <c r="T3" s="10" t="s">
        <v>73</v>
      </c>
      <c r="U3" s="10" t="s">
        <v>74</v>
      </c>
      <c r="V3" s="10" t="s">
        <v>75</v>
      </c>
      <c r="W3" s="10" t="s">
        <v>76</v>
      </c>
      <c r="X3" s="10" t="s">
        <v>77</v>
      </c>
      <c r="Y3" s="10" t="s">
        <v>78</v>
      </c>
      <c r="Z3" s="10" t="s">
        <v>79</v>
      </c>
      <c r="AA3" s="10" t="s">
        <v>80</v>
      </c>
      <c r="AB3" s="10" t="s">
        <v>81</v>
      </c>
      <c r="AC3" s="10" t="s">
        <v>82</v>
      </c>
      <c r="AD3" s="10" t="s">
        <v>83</v>
      </c>
      <c r="AE3" s="10" t="s">
        <v>84</v>
      </c>
      <c r="AF3" s="10" t="s">
        <v>85</v>
      </c>
      <c r="AG3" s="10" t="s">
        <v>86</v>
      </c>
      <c r="AH3" s="10" t="s">
        <v>87</v>
      </c>
      <c r="AI3" s="10" t="s">
        <v>88</v>
      </c>
      <c r="AJ3" s="10" t="s">
        <v>89</v>
      </c>
      <c r="AK3" s="10" t="s">
        <v>90</v>
      </c>
      <c r="AL3" s="10" t="s">
        <v>131</v>
      </c>
      <c r="AM3" s="43" t="s">
        <v>132</v>
      </c>
      <c r="AN3" s="46" t="s">
        <v>135</v>
      </c>
      <c r="AO3" s="47" t="s">
        <v>136</v>
      </c>
    </row>
    <row r="4" spans="1:42">
      <c r="A4" s="12" t="s">
        <v>0</v>
      </c>
      <c r="B4" s="13" t="s">
        <v>56</v>
      </c>
      <c r="C4" s="38">
        <v>1.0287701533261535</v>
      </c>
      <c r="D4" s="38">
        <v>1.7262910328877566E-4</v>
      </c>
      <c r="E4" s="38">
        <v>2.8037472745933172E-5</v>
      </c>
      <c r="F4" s="38">
        <v>2.0312053189714051E-6</v>
      </c>
      <c r="G4" s="38">
        <v>2.3385467714233082E-2</v>
      </c>
      <c r="H4" s="38">
        <v>1.0962345612068369E-6</v>
      </c>
      <c r="I4" s="38">
        <v>8.8146515177413654E-6</v>
      </c>
      <c r="J4" s="38">
        <v>1.2595312150373199E-6</v>
      </c>
      <c r="K4" s="38">
        <v>3.966185680470614E-6</v>
      </c>
      <c r="L4" s="38">
        <v>3.3017562850349511E-6</v>
      </c>
      <c r="M4" s="38">
        <v>1.657483643915882E-6</v>
      </c>
      <c r="N4" s="38">
        <v>3.7575701787604482E-6</v>
      </c>
      <c r="O4" s="38">
        <v>1.5264564000463403E-6</v>
      </c>
      <c r="P4" s="38">
        <v>2.1788855428839973E-6</v>
      </c>
      <c r="Q4" s="38">
        <v>1.4487785971617062E-6</v>
      </c>
      <c r="R4" s="38">
        <v>2.07424600501196E-6</v>
      </c>
      <c r="S4" s="38">
        <v>2.2905596118768899E-6</v>
      </c>
      <c r="T4" s="38">
        <v>2.3848705398959815E-6</v>
      </c>
      <c r="U4" s="38">
        <v>1.4189175788729429E-6</v>
      </c>
      <c r="V4" s="38">
        <v>1.4323487712275667E-4</v>
      </c>
      <c r="W4" s="38">
        <v>1.7796873743890482E-5</v>
      </c>
      <c r="X4" s="38">
        <v>6.7739870350588658E-6</v>
      </c>
      <c r="Y4" s="38">
        <v>2.5740791897354868E-5</v>
      </c>
      <c r="Z4" s="38">
        <v>1.2824343334023268E-6</v>
      </c>
      <c r="AA4" s="38">
        <v>4.9823883279049866E-6</v>
      </c>
      <c r="AB4" s="38">
        <v>1.8679615407272407E-6</v>
      </c>
      <c r="AC4" s="38">
        <v>6.9647999164740995E-6</v>
      </c>
      <c r="AD4" s="38">
        <v>5.7910719791421478E-6</v>
      </c>
      <c r="AE4" s="38">
        <v>9.8251725953567298E-5</v>
      </c>
      <c r="AF4" s="38">
        <v>5.7976396841014804E-4</v>
      </c>
      <c r="AG4" s="38">
        <v>2.3986616250590184E-4</v>
      </c>
      <c r="AH4" s="38">
        <v>1.4864934233777145E-6</v>
      </c>
      <c r="AI4" s="38">
        <v>3.2183339859542331E-3</v>
      </c>
      <c r="AJ4" s="38">
        <v>3.4580183411691564E-4</v>
      </c>
      <c r="AK4" s="38">
        <v>1.4451281326034755E-6</v>
      </c>
      <c r="AL4" s="38">
        <v>1.4840158964874186E-5</v>
      </c>
      <c r="AM4" s="44">
        <f>SUM(C4:AL4)</f>
        <v>1.0571097195924566</v>
      </c>
      <c r="AN4" s="44">
        <f>AM4/AVERAGE(AM$4:AM$39)</f>
        <v>0.92938123612862189</v>
      </c>
      <c r="AO4" s="48">
        <v>0.87880449746554912</v>
      </c>
      <c r="AP4" s="48"/>
    </row>
    <row r="5" spans="1:42">
      <c r="A5" s="12" t="s">
        <v>1</v>
      </c>
      <c r="B5" s="13" t="s">
        <v>57</v>
      </c>
      <c r="C5" s="38">
        <v>5.1770722047985408E-5</v>
      </c>
      <c r="D5" s="38">
        <v>1.0119579492609894</v>
      </c>
      <c r="E5" s="38">
        <v>1.8332356702123248E-6</v>
      </c>
      <c r="F5" s="38">
        <v>3.5584657613068557E-5</v>
      </c>
      <c r="G5" s="38">
        <v>9.8732775992839067E-5</v>
      </c>
      <c r="H5" s="38">
        <v>2.4515835399110052E-5</v>
      </c>
      <c r="I5" s="38">
        <v>4.3635215391079236E-2</v>
      </c>
      <c r="J5" s="38">
        <v>3.3518104994302686E-4</v>
      </c>
      <c r="K5" s="38">
        <v>1.0819958875493463E-5</v>
      </c>
      <c r="L5" s="38">
        <v>4.1981468675750062E-6</v>
      </c>
      <c r="M5" s="38">
        <v>2.0093452201527406E-5</v>
      </c>
      <c r="N5" s="38">
        <v>1.0824289560094709E-5</v>
      </c>
      <c r="O5" s="38">
        <v>3.541373806474979E-6</v>
      </c>
      <c r="P5" s="38">
        <v>5.6080873856556298E-6</v>
      </c>
      <c r="Q5" s="38">
        <v>1.7048560147907299E-5</v>
      </c>
      <c r="R5" s="38">
        <v>9.0417920987900203E-6</v>
      </c>
      <c r="S5" s="38">
        <v>4.4720230891264992E-6</v>
      </c>
      <c r="T5" s="38">
        <v>3.7465407819772923E-6</v>
      </c>
      <c r="U5" s="38">
        <v>3.405934915058621E-5</v>
      </c>
      <c r="V5" s="38">
        <v>1.0135405711632799E-4</v>
      </c>
      <c r="W5" s="38">
        <v>1.3805255032172854E-5</v>
      </c>
      <c r="X5" s="38">
        <v>1.6590765975200475E-5</v>
      </c>
      <c r="Y5" s="38">
        <v>2.9415995984769226E-5</v>
      </c>
      <c r="Z5" s="38">
        <v>1.5660713184977508E-5</v>
      </c>
      <c r="AA5" s="38">
        <v>5.156027691347015E-6</v>
      </c>
      <c r="AB5" s="38">
        <v>2.1345782014154014E-5</v>
      </c>
      <c r="AC5" s="38">
        <v>2.1442044384910344E-5</v>
      </c>
      <c r="AD5" s="38">
        <v>1.4614128236900149E-5</v>
      </c>
      <c r="AE5" s="38">
        <v>1.2851803396083456E-5</v>
      </c>
      <c r="AF5" s="38">
        <v>6.2537362156899523E-5</v>
      </c>
      <c r="AG5" s="38">
        <v>3.7863379139629109E-5</v>
      </c>
      <c r="AH5" s="38">
        <v>1.5081465608340757E-5</v>
      </c>
      <c r="AI5" s="38">
        <v>5.2264364838325273E-4</v>
      </c>
      <c r="AJ5" s="38">
        <v>3.8038956524301826E-5</v>
      </c>
      <c r="AK5" s="38">
        <v>1.2209555192984817E-3</v>
      </c>
      <c r="AL5" s="38">
        <v>7.1133970149900774E-5</v>
      </c>
      <c r="AM5" s="44">
        <f>SUM(C5:AL5)</f>
        <v>1.0584847273769775</v>
      </c>
      <c r="AN5" s="44">
        <f t="shared" ref="AN5:AN39" si="0">AM5/AVERAGE(AM$4:AM$39)</f>
        <v>0.93059010443318846</v>
      </c>
      <c r="AO5" s="48">
        <v>0.72646713761513693</v>
      </c>
      <c r="AP5" s="48"/>
    </row>
    <row r="6" spans="1:42">
      <c r="A6" s="12" t="s">
        <v>2</v>
      </c>
      <c r="B6" s="13" t="s">
        <v>58</v>
      </c>
      <c r="C6" s="38">
        <v>1.0690665496281321E-6</v>
      </c>
      <c r="D6" s="38">
        <v>5.4165641803891291E-9</v>
      </c>
      <c r="E6" s="38">
        <v>1.0001829295583144</v>
      </c>
      <c r="F6" s="38">
        <v>9.7341419811326921E-10</v>
      </c>
      <c r="G6" s="38">
        <v>2.1937485199982534E-4</v>
      </c>
      <c r="H6" s="38">
        <v>7.6380047261049031E-10</v>
      </c>
      <c r="I6" s="38">
        <v>9.2616904738497264E-10</v>
      </c>
      <c r="J6" s="38">
        <v>7.5037843083816152E-10</v>
      </c>
      <c r="K6" s="38">
        <v>6.6072992436048594E-9</v>
      </c>
      <c r="L6" s="38">
        <v>6.2481356103679301E-10</v>
      </c>
      <c r="M6" s="38">
        <v>8.7870605121487586E-10</v>
      </c>
      <c r="N6" s="38">
        <v>2.029344164321313E-9</v>
      </c>
      <c r="O6" s="38">
        <v>6.2535566593177225E-10</v>
      </c>
      <c r="P6" s="38">
        <v>1.4898471429162088E-9</v>
      </c>
      <c r="Q6" s="38">
        <v>4.9088660168349473E-10</v>
      </c>
      <c r="R6" s="38">
        <v>7.2365587173175273E-10</v>
      </c>
      <c r="S6" s="38">
        <v>2.8903245491447016E-10</v>
      </c>
      <c r="T6" s="38">
        <v>3.3966826427077469E-10</v>
      </c>
      <c r="U6" s="38">
        <v>3.9476920696575218E-10</v>
      </c>
      <c r="V6" s="38">
        <v>1.4931135427723342E-9</v>
      </c>
      <c r="W6" s="38">
        <v>8.1071713794052991E-10</v>
      </c>
      <c r="X6" s="38">
        <v>1.3050000609725835E-9</v>
      </c>
      <c r="Y6" s="38">
        <v>3.5485730837559707E-9</v>
      </c>
      <c r="Z6" s="38">
        <v>1.0802945163182953E-9</v>
      </c>
      <c r="AA6" s="38">
        <v>1.0949911118079454E-9</v>
      </c>
      <c r="AB6" s="38">
        <v>1.6625270922379794E-9</v>
      </c>
      <c r="AC6" s="38">
        <v>1.2263182282557546E-8</v>
      </c>
      <c r="AD6" s="38">
        <v>2.2633283929834503E-8</v>
      </c>
      <c r="AE6" s="38">
        <v>5.8826231671192864E-9</v>
      </c>
      <c r="AF6" s="38">
        <v>1.0671792938561928E-5</v>
      </c>
      <c r="AG6" s="38">
        <v>1.7456986733080153E-8</v>
      </c>
      <c r="AH6" s="38">
        <v>2.4148045845129788E-9</v>
      </c>
      <c r="AI6" s="38">
        <v>6.9213319792837505E-5</v>
      </c>
      <c r="AJ6" s="38">
        <v>2.5777395774573404E-6</v>
      </c>
      <c r="AK6" s="38">
        <v>2.2658151123024581E-10</v>
      </c>
      <c r="AL6" s="38">
        <v>3.3309334635271049E-8</v>
      </c>
      <c r="AM6" s="44">
        <f t="shared" ref="AM6:AM39" si="1">SUM(C6:AL6)</f>
        <v>1.0004859648348905</v>
      </c>
      <c r="AN6" s="44">
        <f t="shared" si="0"/>
        <v>0.87959921803203389</v>
      </c>
      <c r="AO6" s="48">
        <v>0.99346912678114729</v>
      </c>
      <c r="AP6" s="48"/>
    </row>
    <row r="7" spans="1:42">
      <c r="A7" s="12" t="s">
        <v>3</v>
      </c>
      <c r="B7" s="13" t="s">
        <v>59</v>
      </c>
      <c r="C7" s="38">
        <v>5.1212287023963093E-6</v>
      </c>
      <c r="D7" s="38">
        <v>4.563475753844612E-5</v>
      </c>
      <c r="E7" s="38">
        <v>2.4606675296918928E-6</v>
      </c>
      <c r="F7" s="38">
        <v>1.0000068955321026</v>
      </c>
      <c r="G7" s="38">
        <v>2.5838493789444857E-6</v>
      </c>
      <c r="H7" s="38">
        <v>1.397272911535561E-6</v>
      </c>
      <c r="I7" s="38">
        <v>7.1684534814472107E-6</v>
      </c>
      <c r="J7" s="38">
        <v>2.4774001864654101E-6</v>
      </c>
      <c r="K7" s="38">
        <v>1.0857598395762318E-5</v>
      </c>
      <c r="L7" s="38">
        <v>2.0062777616332082E-3</v>
      </c>
      <c r="M7" s="38">
        <v>1.068849717024699E-5</v>
      </c>
      <c r="N7" s="38">
        <v>7.3085989926982746E-3</v>
      </c>
      <c r="O7" s="38">
        <v>7.4980613699266136E-6</v>
      </c>
      <c r="P7" s="38">
        <v>4.184071825905771E-3</v>
      </c>
      <c r="Q7" s="38">
        <v>7.6130378668242255E-6</v>
      </c>
      <c r="R7" s="38">
        <v>5.8758305534241381E-6</v>
      </c>
      <c r="S7" s="38">
        <v>4.491616164629714E-6</v>
      </c>
      <c r="T7" s="38">
        <v>2.9724896214889971E-6</v>
      </c>
      <c r="U7" s="38">
        <v>5.6675487304727222E-6</v>
      </c>
      <c r="V7" s="38">
        <v>4.7203953771415223E-4</v>
      </c>
      <c r="W7" s="38">
        <v>4.7758488706075586E-5</v>
      </c>
      <c r="X7" s="38">
        <v>2.2739646331950576E-5</v>
      </c>
      <c r="Y7" s="38">
        <v>5.316715702203342E-6</v>
      </c>
      <c r="Z7" s="38">
        <v>2.1789616979365348E-6</v>
      </c>
      <c r="AA7" s="38">
        <v>1.5826812490604843E-5</v>
      </c>
      <c r="AB7" s="38">
        <v>5.3036395738717229E-6</v>
      </c>
      <c r="AC7" s="38">
        <v>1.6381543636196499E-5</v>
      </c>
      <c r="AD7" s="38">
        <v>1.2193704853925729E-5</v>
      </c>
      <c r="AE7" s="38">
        <v>1.1709053745270654E-5</v>
      </c>
      <c r="AF7" s="38">
        <v>6.0637636588172669E-6</v>
      </c>
      <c r="AG7" s="38">
        <v>2.1412707127014134E-6</v>
      </c>
      <c r="AH7" s="38">
        <v>6.250788126372187E-6</v>
      </c>
      <c r="AI7" s="38">
        <v>4.8642115427291095E-6</v>
      </c>
      <c r="AJ7" s="38">
        <v>7.0930160981912612E-6</v>
      </c>
      <c r="AK7" s="38">
        <v>6.3454810238328773E-6</v>
      </c>
      <c r="AL7" s="38">
        <v>1.6366286903189962E-5</v>
      </c>
      <c r="AM7" s="44">
        <f t="shared" si="1"/>
        <v>1.0142889253444598</v>
      </c>
      <c r="AN7" s="44">
        <f t="shared" si="0"/>
        <v>0.89173439403397603</v>
      </c>
      <c r="AO7" s="48">
        <v>0.96377480387632675</v>
      </c>
      <c r="AP7" s="48"/>
    </row>
    <row r="8" spans="1:42">
      <c r="A8" s="12" t="s">
        <v>4</v>
      </c>
      <c r="B8" s="13" t="s">
        <v>60</v>
      </c>
      <c r="C8" s="38">
        <v>4.8859383897308824E-3</v>
      </c>
      <c r="D8" s="38">
        <v>2.0953317454061615E-5</v>
      </c>
      <c r="E8" s="38">
        <v>1.1524272029245484E-3</v>
      </c>
      <c r="F8" s="38">
        <v>6.5775322159699582E-7</v>
      </c>
      <c r="G8" s="38">
        <v>1.0038186268461631</v>
      </c>
      <c r="H8" s="38">
        <v>3.8058286302882495E-7</v>
      </c>
      <c r="I8" s="38">
        <v>1.7501555817658884E-6</v>
      </c>
      <c r="J8" s="38">
        <v>5.4705180922385473E-7</v>
      </c>
      <c r="K8" s="38">
        <v>2.57780769628445E-5</v>
      </c>
      <c r="L8" s="38">
        <v>7.3447731945871769E-7</v>
      </c>
      <c r="M8" s="38">
        <v>1.9931153930267233E-6</v>
      </c>
      <c r="N8" s="38">
        <v>7.3254245843315393E-6</v>
      </c>
      <c r="O8" s="38">
        <v>4.0863849555065636E-7</v>
      </c>
      <c r="P8" s="38">
        <v>6.2835310959912349E-7</v>
      </c>
      <c r="Q8" s="38">
        <v>4.440832226671227E-7</v>
      </c>
      <c r="R8" s="38">
        <v>8.0642040679424377E-7</v>
      </c>
      <c r="S8" s="38">
        <v>4.8696047837241238E-7</v>
      </c>
      <c r="T8" s="38">
        <v>5.2087606883940782E-7</v>
      </c>
      <c r="U8" s="38">
        <v>2.7836171918424714E-7</v>
      </c>
      <c r="V8" s="38">
        <v>1.5684689245827081E-6</v>
      </c>
      <c r="W8" s="38">
        <v>1.0433278192507222E-6</v>
      </c>
      <c r="X8" s="38">
        <v>1.1714256769783115E-6</v>
      </c>
      <c r="Y8" s="38">
        <v>5.8224943216673847E-6</v>
      </c>
      <c r="Z8" s="38">
        <v>3.4337027582287893E-7</v>
      </c>
      <c r="AA8" s="38">
        <v>3.1596991714798307E-7</v>
      </c>
      <c r="AB8" s="38">
        <v>6.6025426092759409E-7</v>
      </c>
      <c r="AC8" s="38">
        <v>1.5078483652631822E-6</v>
      </c>
      <c r="AD8" s="38">
        <v>2.8271224111180892E-6</v>
      </c>
      <c r="AE8" s="38">
        <v>1.9250245271459108E-5</v>
      </c>
      <c r="AF8" s="38">
        <v>6.8753850511451284E-4</v>
      </c>
      <c r="AG8" s="38">
        <v>4.7756733712163381E-5</v>
      </c>
      <c r="AH8" s="38">
        <v>7.0698770458344989E-7</v>
      </c>
      <c r="AI8" s="38">
        <v>5.7310840473130927E-3</v>
      </c>
      <c r="AJ8" s="38">
        <v>1.5748760981453873E-4</v>
      </c>
      <c r="AK8" s="38">
        <v>3.3506183288859819E-7</v>
      </c>
      <c r="AL8" s="38">
        <v>8.6019890371599167E-5</v>
      </c>
      <c r="AM8" s="44">
        <f t="shared" si="1"/>
        <v>1.016666125450616</v>
      </c>
      <c r="AN8" s="44">
        <f t="shared" si="0"/>
        <v>0.89382436173764657</v>
      </c>
      <c r="AO8" s="48">
        <v>0.97111108024688064</v>
      </c>
      <c r="AP8" s="48"/>
    </row>
    <row r="9" spans="1:42">
      <c r="A9" s="12" t="s">
        <v>5</v>
      </c>
      <c r="B9" s="13" t="s">
        <v>61</v>
      </c>
      <c r="C9" s="38">
        <v>1.0948003881650348E-4</v>
      </c>
      <c r="D9" s="38">
        <v>3.3261600934053081E-5</v>
      </c>
      <c r="E9" s="38">
        <v>4.9622040012883525E-4</v>
      </c>
      <c r="F9" s="38">
        <v>2.8559197183591548E-4</v>
      </c>
      <c r="G9" s="38">
        <v>1.0118316407199733E-4</v>
      </c>
      <c r="H9" s="38">
        <v>1.0154254471211046</v>
      </c>
      <c r="I9" s="38">
        <v>1.4768923817917259E-4</v>
      </c>
      <c r="J9" s="38">
        <v>5.2792430453649056E-5</v>
      </c>
      <c r="K9" s="38">
        <v>3.9218129733981922E-5</v>
      </c>
      <c r="L9" s="38">
        <v>4.0776553086030633E-4</v>
      </c>
      <c r="M9" s="38">
        <v>2.8027921062490795E-4</v>
      </c>
      <c r="N9" s="38">
        <v>6.592656704648532E-5</v>
      </c>
      <c r="O9" s="38">
        <v>3.3556565517029739E-5</v>
      </c>
      <c r="P9" s="38">
        <v>6.7134978037568073E-5</v>
      </c>
      <c r="Q9" s="38">
        <v>6.9360268878903409E-5</v>
      </c>
      <c r="R9" s="38">
        <v>6.0457485745124679E-5</v>
      </c>
      <c r="S9" s="38">
        <v>3.777210501183033E-5</v>
      </c>
      <c r="T9" s="38">
        <v>3.172898384533975E-5</v>
      </c>
      <c r="U9" s="38">
        <v>8.9652064969890377E-5</v>
      </c>
      <c r="V9" s="38">
        <v>1.411584532555138E-4</v>
      </c>
      <c r="W9" s="38">
        <v>3.1704176750916637E-5</v>
      </c>
      <c r="X9" s="38">
        <v>1.1189984791948911E-4</v>
      </c>
      <c r="Y9" s="38">
        <v>1.8691293308268738E-4</v>
      </c>
      <c r="Z9" s="38">
        <v>9.2601147325131834E-5</v>
      </c>
      <c r="AA9" s="38">
        <v>8.9893519670089893E-6</v>
      </c>
      <c r="AB9" s="38">
        <v>7.4827133199065242E-5</v>
      </c>
      <c r="AC9" s="38">
        <v>6.8575093115977941E-5</v>
      </c>
      <c r="AD9" s="38">
        <v>2.0177042500168485E-4</v>
      </c>
      <c r="AE9" s="38">
        <v>1.6006620285710564E-5</v>
      </c>
      <c r="AF9" s="38">
        <v>2.0023847799677998E-4</v>
      </c>
      <c r="AG9" s="38">
        <v>6.5448632856665643E-4</v>
      </c>
      <c r="AH9" s="38">
        <v>7.7036637912866816E-5</v>
      </c>
      <c r="AI9" s="38">
        <v>1.3199050363188404E-4</v>
      </c>
      <c r="AJ9" s="38">
        <v>2.3824989405596051E-4</v>
      </c>
      <c r="AK9" s="38">
        <v>1.1544769249700465E-3</v>
      </c>
      <c r="AL9" s="38">
        <v>3.5581769124321471E-4</v>
      </c>
      <c r="AM9" s="44">
        <f t="shared" si="1"/>
        <v>1.0215812594960769</v>
      </c>
      <c r="AN9" s="44">
        <f t="shared" si="0"/>
        <v>0.89814560982594294</v>
      </c>
      <c r="AO9" s="48">
        <v>0.95748471615720521</v>
      </c>
      <c r="AP9" s="48"/>
    </row>
    <row r="10" spans="1:42">
      <c r="A10" s="12" t="s">
        <v>6</v>
      </c>
      <c r="B10" s="13" t="s">
        <v>62</v>
      </c>
      <c r="C10" s="38">
        <v>7.8340346622231391E-4</v>
      </c>
      <c r="D10" s="38">
        <v>1.5191062987438499E-4</v>
      </c>
      <c r="E10" s="38">
        <v>3.8193514628504414E-5</v>
      </c>
      <c r="F10" s="38">
        <v>2.5667659954098479E-4</v>
      </c>
      <c r="G10" s="38">
        <v>1.2153460037613026E-3</v>
      </c>
      <c r="H10" s="38">
        <v>5.666187703624551E-4</v>
      </c>
      <c r="I10" s="38">
        <v>1.0125320308070278</v>
      </c>
      <c r="J10" s="38">
        <v>7.773684227670591E-3</v>
      </c>
      <c r="K10" s="38">
        <v>2.3723036582158109E-4</v>
      </c>
      <c r="L10" s="38">
        <v>8.2055064867279204E-5</v>
      </c>
      <c r="M10" s="38">
        <v>4.6057289449267873E-4</v>
      </c>
      <c r="N10" s="38">
        <v>2.4379897911965131E-4</v>
      </c>
      <c r="O10" s="38">
        <v>7.7670490271057089E-5</v>
      </c>
      <c r="P10" s="38">
        <v>1.1893483167016081E-4</v>
      </c>
      <c r="Q10" s="38">
        <v>3.9222555375294856E-4</v>
      </c>
      <c r="R10" s="38">
        <v>2.0747439618871619E-4</v>
      </c>
      <c r="S10" s="38">
        <v>1.0225510612380087E-4</v>
      </c>
      <c r="T10" s="38">
        <v>8.5398115076500166E-5</v>
      </c>
      <c r="U10" s="38">
        <v>7.8675208065868486E-4</v>
      </c>
      <c r="V10" s="38">
        <v>1.5741384367357913E-3</v>
      </c>
      <c r="W10" s="38">
        <v>2.4216103296506377E-4</v>
      </c>
      <c r="X10" s="38">
        <v>3.5696594412249535E-4</v>
      </c>
      <c r="Y10" s="38">
        <v>6.7499458956216205E-4</v>
      </c>
      <c r="Z10" s="38">
        <v>3.600031273587922E-4</v>
      </c>
      <c r="AA10" s="38">
        <v>9.3330918012486655E-5</v>
      </c>
      <c r="AB10" s="38">
        <v>4.8917806180992854E-4</v>
      </c>
      <c r="AC10" s="38">
        <v>4.6806321088702042E-4</v>
      </c>
      <c r="AD10" s="38">
        <v>3.1081776712430008E-4</v>
      </c>
      <c r="AE10" s="38">
        <v>2.8677376202977439E-4</v>
      </c>
      <c r="AF10" s="38">
        <v>4.5664296067243591E-4</v>
      </c>
      <c r="AG10" s="38">
        <v>8.7466353654389582E-4</v>
      </c>
      <c r="AH10" s="38">
        <v>3.4677463258130385E-4</v>
      </c>
      <c r="AI10" s="38">
        <v>4.0531687349955315E-4</v>
      </c>
      <c r="AJ10" s="38">
        <v>3.679903375180832E-4</v>
      </c>
      <c r="AK10" s="38">
        <v>2.8331123166510222E-2</v>
      </c>
      <c r="AL10" s="38">
        <v>1.5180593485577751E-3</v>
      </c>
      <c r="AM10" s="44">
        <f t="shared" si="1"/>
        <v>1.0632692296036224</v>
      </c>
      <c r="AN10" s="44">
        <f t="shared" si="0"/>
        <v>0.93479650468781261</v>
      </c>
      <c r="AO10" s="48">
        <v>0.94784205315821746</v>
      </c>
      <c r="AP10" s="48"/>
    </row>
    <row r="11" spans="1:42">
      <c r="A11" s="12" t="s">
        <v>7</v>
      </c>
      <c r="B11" s="13" t="s">
        <v>63</v>
      </c>
      <c r="C11" s="38">
        <v>8.4592916581045108E-6</v>
      </c>
      <c r="D11" s="38">
        <v>7.1345440461915836E-6</v>
      </c>
      <c r="E11" s="38">
        <v>9.043226619081085E-6</v>
      </c>
      <c r="F11" s="38">
        <v>2.912449632757182E-5</v>
      </c>
      <c r="G11" s="38">
        <v>1.3177274312328732E-4</v>
      </c>
      <c r="H11" s="38">
        <v>9.4123599028659216E-5</v>
      </c>
      <c r="I11" s="38">
        <v>2.5967456774199045E-5</v>
      </c>
      <c r="J11" s="38">
        <v>1.0011026670319054</v>
      </c>
      <c r="K11" s="38">
        <v>2.4800337240199369E-5</v>
      </c>
      <c r="L11" s="38">
        <v>1.3051775549516254E-5</v>
      </c>
      <c r="M11" s="38">
        <v>2.0010363548622087E-5</v>
      </c>
      <c r="N11" s="38">
        <v>1.595967017340857E-5</v>
      </c>
      <c r="O11" s="38">
        <v>9.7856212914270141E-6</v>
      </c>
      <c r="P11" s="38">
        <v>3.149219101353591E-5</v>
      </c>
      <c r="Q11" s="38">
        <v>4.3164094604062E-5</v>
      </c>
      <c r="R11" s="38">
        <v>3.6951872528816219E-5</v>
      </c>
      <c r="S11" s="38">
        <v>2.1838520506989269E-5</v>
      </c>
      <c r="T11" s="38">
        <v>1.5692117643383782E-5</v>
      </c>
      <c r="U11" s="38">
        <v>3.6870225062179184E-5</v>
      </c>
      <c r="V11" s="38">
        <v>2.2093655397259813E-5</v>
      </c>
      <c r="W11" s="38">
        <v>5.146268075151684E-5</v>
      </c>
      <c r="X11" s="38">
        <v>8.5970953200802623E-5</v>
      </c>
      <c r="Y11" s="38">
        <v>1.4514704432788813E-4</v>
      </c>
      <c r="Z11" s="38">
        <v>3.2211738390102975E-4</v>
      </c>
      <c r="AA11" s="38">
        <v>1.0893030188864265E-5</v>
      </c>
      <c r="AB11" s="38">
        <v>1.1530767936675885E-4</v>
      </c>
      <c r="AC11" s="38">
        <v>1.4712760902547351E-4</v>
      </c>
      <c r="AD11" s="38">
        <v>2.5006545593497451E-4</v>
      </c>
      <c r="AE11" s="38">
        <v>1.6139370686852616E-4</v>
      </c>
      <c r="AF11" s="38">
        <v>8.1726877678325454E-5</v>
      </c>
      <c r="AG11" s="38">
        <v>7.5757787260385251E-4</v>
      </c>
      <c r="AH11" s="38">
        <v>5.2228149028334583E-5</v>
      </c>
      <c r="AI11" s="38">
        <v>2.4627948127281604E-5</v>
      </c>
      <c r="AJ11" s="38">
        <v>1.0765532544018953E-4</v>
      </c>
      <c r="AK11" s="38">
        <v>9.9861030923957725E-6</v>
      </c>
      <c r="AL11" s="38">
        <v>1.5141137719865106E-4</v>
      </c>
      <c r="AM11" s="44">
        <f t="shared" si="1"/>
        <v>1.0041747020307767</v>
      </c>
      <c r="AN11" s="44">
        <f t="shared" si="0"/>
        <v>0.88284225238440761</v>
      </c>
      <c r="AO11" s="48">
        <v>0.98298621063023472</v>
      </c>
      <c r="AP11" s="48"/>
    </row>
    <row r="12" spans="1:42">
      <c r="A12" s="12" t="s">
        <v>8</v>
      </c>
      <c r="B12" s="13" t="s">
        <v>64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1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44">
        <f t="shared" si="1"/>
        <v>1</v>
      </c>
      <c r="AN12" s="44">
        <f t="shared" si="0"/>
        <v>0.8791719713701267</v>
      </c>
      <c r="AO12" s="48">
        <v>1</v>
      </c>
      <c r="AP12" s="48"/>
    </row>
    <row r="13" spans="1:42">
      <c r="A13" s="12" t="s">
        <v>9</v>
      </c>
      <c r="B13" s="13" t="s">
        <v>65</v>
      </c>
      <c r="C13" s="38">
        <v>2.0461739116940588E-4</v>
      </c>
      <c r="D13" s="38">
        <v>1.8801479597385022E-4</v>
      </c>
      <c r="E13" s="38">
        <v>7.8704312969689739E-4</v>
      </c>
      <c r="F13" s="38">
        <v>1.603551346780604E-3</v>
      </c>
      <c r="G13" s="38">
        <v>1.3840646959634495E-4</v>
      </c>
      <c r="H13" s="38">
        <v>4.9721118934566603E-5</v>
      </c>
      <c r="I13" s="38">
        <v>1.1737130493031849E-4</v>
      </c>
      <c r="J13" s="38">
        <v>7.578624241721191E-5</v>
      </c>
      <c r="K13" s="38">
        <v>4.8381504465562497E-4</v>
      </c>
      <c r="L13" s="38">
        <v>1.0038983120987137</v>
      </c>
      <c r="M13" s="38">
        <v>3.5729724332143564E-5</v>
      </c>
      <c r="N13" s="38">
        <v>1.9159073957423643E-4</v>
      </c>
      <c r="O13" s="38">
        <v>1.525775247517241E-4</v>
      </c>
      <c r="P13" s="38">
        <v>3.0292393620451677E-4</v>
      </c>
      <c r="Q13" s="38">
        <v>5.6476662865698684E-5</v>
      </c>
      <c r="R13" s="38">
        <v>5.0796925856800948E-5</v>
      </c>
      <c r="S13" s="38">
        <v>1.4640291647005918E-5</v>
      </c>
      <c r="T13" s="38">
        <v>3.1297993156286298E-5</v>
      </c>
      <c r="U13" s="38">
        <v>1.2357537070777379E-4</v>
      </c>
      <c r="V13" s="38">
        <v>2.8929506706124833E-4</v>
      </c>
      <c r="W13" s="38">
        <v>5.2131778422528875E-5</v>
      </c>
      <c r="X13" s="38">
        <v>2.8024159827322027E-4</v>
      </c>
      <c r="Y13" s="38">
        <v>1.7629973340653105E-4</v>
      </c>
      <c r="Z13" s="38">
        <v>3.7272083272270676E-5</v>
      </c>
      <c r="AA13" s="38">
        <v>2.0185129041595474E-5</v>
      </c>
      <c r="AB13" s="38">
        <v>8.9424047657957672E-4</v>
      </c>
      <c r="AC13" s="38">
        <v>9.1975525197560707E-5</v>
      </c>
      <c r="AD13" s="38">
        <v>2.3417121982114141E-4</v>
      </c>
      <c r="AE13" s="38">
        <v>1.112273764265348E-4</v>
      </c>
      <c r="AF13" s="38">
        <v>7.6792608658568729E-5</v>
      </c>
      <c r="AG13" s="38">
        <v>9.944249153125854E-5</v>
      </c>
      <c r="AH13" s="38">
        <v>6.7949189795245895E-5</v>
      </c>
      <c r="AI13" s="38">
        <v>9.0235437870211897E-5</v>
      </c>
      <c r="AJ13" s="38">
        <v>1.8493022340151303E-4</v>
      </c>
      <c r="AK13" s="38">
        <v>3.1645045755429596E-5</v>
      </c>
      <c r="AL13" s="38">
        <v>1.056966274319385E-4</v>
      </c>
      <c r="AM13" s="44">
        <f t="shared" si="1"/>
        <v>1.0113499797239107</v>
      </c>
      <c r="AN13" s="44">
        <f t="shared" si="0"/>
        <v>0.88915055541900823</v>
      </c>
      <c r="AO13" s="48">
        <v>0.98759508559712306</v>
      </c>
      <c r="AP13" s="48"/>
    </row>
    <row r="14" spans="1:42">
      <c r="A14" s="12" t="s">
        <v>10</v>
      </c>
      <c r="B14" s="13" t="s">
        <v>66</v>
      </c>
      <c r="C14" s="38">
        <v>3.1343190450966484E-4</v>
      </c>
      <c r="D14" s="38">
        <v>9.9961005238806446E-5</v>
      </c>
      <c r="E14" s="38">
        <v>7.9368152799664084E-4</v>
      </c>
      <c r="F14" s="38">
        <v>6.8069926440404726E-4</v>
      </c>
      <c r="G14" s="38">
        <v>3.1475452427205479E-3</v>
      </c>
      <c r="H14" s="38">
        <v>6.699138699106567E-4</v>
      </c>
      <c r="I14" s="38">
        <v>4.9600832465992594E-4</v>
      </c>
      <c r="J14" s="38">
        <v>3.2455477520376311E-3</v>
      </c>
      <c r="K14" s="38">
        <v>3.1157325418523443E-4</v>
      </c>
      <c r="L14" s="38">
        <v>1.4191984212638014E-4</v>
      </c>
      <c r="M14" s="38">
        <v>1.0096287153459489</v>
      </c>
      <c r="N14" s="38">
        <v>1.503740155977275E-4</v>
      </c>
      <c r="O14" s="38">
        <v>6.575974462516458E-5</v>
      </c>
      <c r="P14" s="38">
        <v>1.0981736347442202E-4</v>
      </c>
      <c r="Q14" s="38">
        <v>9.0259880390781565E-4</v>
      </c>
      <c r="R14" s="38">
        <v>7.9991573438582722E-4</v>
      </c>
      <c r="S14" s="38">
        <v>2.1610498208006297E-4</v>
      </c>
      <c r="T14" s="38">
        <v>4.9441445671872283E-4</v>
      </c>
      <c r="U14" s="38">
        <v>1.8300287096953477E-3</v>
      </c>
      <c r="V14" s="38">
        <v>7.8004888783711219E-4</v>
      </c>
      <c r="W14" s="38">
        <v>1.2736095397842989E-4</v>
      </c>
      <c r="X14" s="38">
        <v>1.7758116513465771E-3</v>
      </c>
      <c r="Y14" s="38">
        <v>5.1671564200118881E-4</v>
      </c>
      <c r="Z14" s="38">
        <v>2.2293659323814057E-4</v>
      </c>
      <c r="AA14" s="38">
        <v>6.3772080796621332E-5</v>
      </c>
      <c r="AB14" s="38">
        <v>2.759906167109553E-4</v>
      </c>
      <c r="AC14" s="38">
        <v>1.5959000581883235E-4</v>
      </c>
      <c r="AD14" s="38">
        <v>2.6777719342811426E-4</v>
      </c>
      <c r="AE14" s="38">
        <v>1.5474900814081187E-4</v>
      </c>
      <c r="AF14" s="38">
        <v>1.8440312582626469E-4</v>
      </c>
      <c r="AG14" s="38">
        <v>3.2807076660785545E-4</v>
      </c>
      <c r="AH14" s="38">
        <v>1.4868402376950667E-3</v>
      </c>
      <c r="AI14" s="38">
        <v>1.9294201441456591E-4</v>
      </c>
      <c r="AJ14" s="38">
        <v>3.3899187614889993E-4</v>
      </c>
      <c r="AK14" s="38">
        <v>2.776547931465337E-3</v>
      </c>
      <c r="AL14" s="38">
        <v>1.4848534121546179E-3</v>
      </c>
      <c r="AM14" s="44">
        <f t="shared" si="1"/>
        <v>1.0352354131418331</v>
      </c>
      <c r="AN14" s="44">
        <f t="shared" si="0"/>
        <v>0.91014995900407303</v>
      </c>
      <c r="AO14" s="48">
        <v>0.94309158460101861</v>
      </c>
      <c r="AP14" s="48"/>
    </row>
    <row r="15" spans="1:42">
      <c r="A15" s="12" t="s">
        <v>11</v>
      </c>
      <c r="B15" s="13" t="s">
        <v>67</v>
      </c>
      <c r="C15" s="38">
        <v>4.0383067487058518E-4</v>
      </c>
      <c r="D15" s="38">
        <v>7.0422933861359957E-5</v>
      </c>
      <c r="E15" s="38">
        <v>4.0315039331422196E-5</v>
      </c>
      <c r="F15" s="38">
        <v>1.2538117213552825E-4</v>
      </c>
      <c r="G15" s="38">
        <v>1.3804737432828045E-4</v>
      </c>
      <c r="H15" s="38">
        <v>3.9532175498994684E-5</v>
      </c>
      <c r="I15" s="38">
        <v>4.2136962982406643E-4</v>
      </c>
      <c r="J15" s="38">
        <v>7.2691531905086531E-5</v>
      </c>
      <c r="K15" s="38">
        <v>3.8018370517492808E-4</v>
      </c>
      <c r="L15" s="38">
        <v>3.5170492805000823E-3</v>
      </c>
      <c r="M15" s="38">
        <v>7.3133708006344793E-4</v>
      </c>
      <c r="N15" s="38">
        <v>1.0285621135568166</v>
      </c>
      <c r="O15" s="38">
        <v>1.9385831506274243E-4</v>
      </c>
      <c r="P15" s="38">
        <v>5.8404886971857419E-3</v>
      </c>
      <c r="Q15" s="38">
        <v>5.7625109919428772E-4</v>
      </c>
      <c r="R15" s="38">
        <v>6.1239453534341071E-4</v>
      </c>
      <c r="S15" s="38">
        <v>4.8572441519680607E-4</v>
      </c>
      <c r="T15" s="38">
        <v>2.5753768669522343E-4</v>
      </c>
      <c r="U15" s="38">
        <v>4.9335849691576727E-4</v>
      </c>
      <c r="V15" s="38">
        <v>9.9558558211604708E-3</v>
      </c>
      <c r="W15" s="38">
        <v>1.0447239828124618E-3</v>
      </c>
      <c r="X15" s="38">
        <v>8.9081134246566263E-4</v>
      </c>
      <c r="Y15" s="38">
        <v>1.9878523419179477E-4</v>
      </c>
      <c r="Z15" s="38">
        <v>7.6344682613156564E-5</v>
      </c>
      <c r="AA15" s="38">
        <v>3.4734775862705697E-4</v>
      </c>
      <c r="AB15" s="38">
        <v>1.1316005902298731E-4</v>
      </c>
      <c r="AC15" s="38">
        <v>3.7112280955074907E-4</v>
      </c>
      <c r="AD15" s="38">
        <v>3.2217773609489607E-4</v>
      </c>
      <c r="AE15" s="38">
        <v>3.2967149722418676E-4</v>
      </c>
      <c r="AF15" s="38">
        <v>2.733556442622227E-4</v>
      </c>
      <c r="AG15" s="38">
        <v>1.1578193653047918E-4</v>
      </c>
      <c r="AH15" s="38">
        <v>6.7763593887026788E-4</v>
      </c>
      <c r="AI15" s="38">
        <v>4.5591957585942405E-4</v>
      </c>
      <c r="AJ15" s="38">
        <v>2.571198496643656E-4</v>
      </c>
      <c r="AK15" s="38">
        <v>8.3224027250946198E-4</v>
      </c>
      <c r="AL15" s="38">
        <v>1.6713115506755299E-3</v>
      </c>
      <c r="AM15" s="44">
        <f t="shared" si="1"/>
        <v>1.060895253092039</v>
      </c>
      <c r="AN15" s="44">
        <f t="shared" si="0"/>
        <v>0.93270937107813745</v>
      </c>
      <c r="AO15" s="48">
        <v>0.84415054685231528</v>
      </c>
      <c r="AP15" s="48"/>
    </row>
    <row r="16" spans="1:42">
      <c r="A16" s="12" t="s">
        <v>12</v>
      </c>
      <c r="B16" s="13" t="s">
        <v>68</v>
      </c>
      <c r="C16" s="38">
        <v>5.0478502470954174E-6</v>
      </c>
      <c r="D16" s="38">
        <v>8.3956920670803708E-6</v>
      </c>
      <c r="E16" s="38">
        <v>6.121100217151701E-6</v>
      </c>
      <c r="F16" s="38">
        <v>1.4533954523033362E-5</v>
      </c>
      <c r="G16" s="38">
        <v>4.0925156767411478E-6</v>
      </c>
      <c r="H16" s="38">
        <v>2.6323181760214482E-6</v>
      </c>
      <c r="I16" s="38">
        <v>2.934493780157635E-5</v>
      </c>
      <c r="J16" s="38">
        <v>4.7532045418649442E-6</v>
      </c>
      <c r="K16" s="38">
        <v>1.2162664325042054E-5</v>
      </c>
      <c r="L16" s="38">
        <v>1.0403354358329476E-5</v>
      </c>
      <c r="M16" s="38">
        <v>4.9751731553963666E-5</v>
      </c>
      <c r="N16" s="38">
        <v>1.7278738371118011E-5</v>
      </c>
      <c r="O16" s="38">
        <v>1.0067901958004102</v>
      </c>
      <c r="P16" s="38">
        <v>1.3033318032603273E-5</v>
      </c>
      <c r="Q16" s="38">
        <v>2.215887972117581E-3</v>
      </c>
      <c r="R16" s="38">
        <v>1.7478209739242442E-3</v>
      </c>
      <c r="S16" s="38">
        <v>4.1609197465102417E-5</v>
      </c>
      <c r="T16" s="38">
        <v>6.0327307384203251E-4</v>
      </c>
      <c r="U16" s="38">
        <v>3.1012966211159388E-5</v>
      </c>
      <c r="V16" s="38">
        <v>3.6081083731949264E-4</v>
      </c>
      <c r="W16" s="38">
        <v>3.7690401160938764E-5</v>
      </c>
      <c r="X16" s="38">
        <v>2.402798517165575E-5</v>
      </c>
      <c r="Y16" s="38">
        <v>5.3471728103332563E-6</v>
      </c>
      <c r="Z16" s="38">
        <v>2.5724711849685271E-6</v>
      </c>
      <c r="AA16" s="38">
        <v>1.3340858752842893E-5</v>
      </c>
      <c r="AB16" s="38">
        <v>9.0196568654310626E-6</v>
      </c>
      <c r="AC16" s="38">
        <v>1.6488119334505319E-5</v>
      </c>
      <c r="AD16" s="38">
        <v>1.0106414928779614E-5</v>
      </c>
      <c r="AE16" s="38">
        <v>7.7194882729928355E-6</v>
      </c>
      <c r="AF16" s="38">
        <v>4.2802070459520643E-6</v>
      </c>
      <c r="AG16" s="38">
        <v>2.7702366507042252E-6</v>
      </c>
      <c r="AH16" s="38">
        <v>5.5684758895487251E-6</v>
      </c>
      <c r="AI16" s="38">
        <v>5.5105040758833339E-6</v>
      </c>
      <c r="AJ16" s="38">
        <v>5.5242160078865476E-6</v>
      </c>
      <c r="AK16" s="38">
        <v>2.2315241401935886E-6</v>
      </c>
      <c r="AL16" s="38">
        <v>5.6928030035900603E-4</v>
      </c>
      <c r="AM16" s="44">
        <f t="shared" si="1"/>
        <v>1.0126896402338332</v>
      </c>
      <c r="AN16" s="44">
        <f t="shared" si="0"/>
        <v>0.8903283473904835</v>
      </c>
      <c r="AO16" s="48">
        <v>0.98828509267838704</v>
      </c>
      <c r="AP16" s="48"/>
    </row>
    <row r="17" spans="1:42">
      <c r="A17" s="12" t="s">
        <v>13</v>
      </c>
      <c r="B17" s="13" t="s">
        <v>69</v>
      </c>
      <c r="C17" s="38">
        <v>6.4710260740123458E-7</v>
      </c>
      <c r="D17" s="38">
        <v>8.2766498858011135E-7</v>
      </c>
      <c r="E17" s="38">
        <v>6.680636002048906E-7</v>
      </c>
      <c r="F17" s="38">
        <v>2.3689298749115689E-6</v>
      </c>
      <c r="G17" s="38">
        <v>9.0122944292467243E-7</v>
      </c>
      <c r="H17" s="38">
        <v>4.5937538771723369E-7</v>
      </c>
      <c r="I17" s="38">
        <v>6.4857735760956881E-6</v>
      </c>
      <c r="J17" s="38">
        <v>1.108195478383354E-5</v>
      </c>
      <c r="K17" s="38">
        <v>2.5666619113179215E-6</v>
      </c>
      <c r="L17" s="38">
        <v>1.665140203257423E-6</v>
      </c>
      <c r="M17" s="38">
        <v>9.8376043365470098E-6</v>
      </c>
      <c r="N17" s="38">
        <v>1.1496536073531812E-5</v>
      </c>
      <c r="O17" s="38">
        <v>1.0196592717095853E-4</v>
      </c>
      <c r="P17" s="38">
        <v>1.0017314765295551</v>
      </c>
      <c r="Q17" s="38">
        <v>4.1092602848406178E-4</v>
      </c>
      <c r="R17" s="38">
        <v>1.3152086683613403E-4</v>
      </c>
      <c r="S17" s="38">
        <v>5.2526370897749171E-5</v>
      </c>
      <c r="T17" s="38">
        <v>7.2033236943848473E-5</v>
      </c>
      <c r="U17" s="38">
        <v>3.7766271158947378E-5</v>
      </c>
      <c r="V17" s="38">
        <v>6.4390177269262771E-5</v>
      </c>
      <c r="W17" s="38">
        <v>9.7447654547374571E-6</v>
      </c>
      <c r="X17" s="38">
        <v>3.5184663161870351E-6</v>
      </c>
      <c r="Y17" s="38">
        <v>1.0320200928669612E-6</v>
      </c>
      <c r="Z17" s="38">
        <v>4.633948345560814E-7</v>
      </c>
      <c r="AA17" s="38">
        <v>2.284130469188559E-6</v>
      </c>
      <c r="AB17" s="38">
        <v>9.173493595100573E-7</v>
      </c>
      <c r="AC17" s="38">
        <v>2.7019350649118895E-6</v>
      </c>
      <c r="AD17" s="38">
        <v>2.1782889199363463E-6</v>
      </c>
      <c r="AE17" s="38">
        <v>1.3173196967946996E-6</v>
      </c>
      <c r="AF17" s="38">
        <v>5.1485009061399532E-6</v>
      </c>
      <c r="AG17" s="38">
        <v>1.0344707972444074E-6</v>
      </c>
      <c r="AH17" s="38">
        <v>2.2464560244251997E-6</v>
      </c>
      <c r="AI17" s="38">
        <v>2.3934355229868914E-6</v>
      </c>
      <c r="AJ17" s="38">
        <v>1.9728479803624132E-6</v>
      </c>
      <c r="AK17" s="38">
        <v>5.78608632239186E-6</v>
      </c>
      <c r="AL17" s="38">
        <v>5.3089433546910665E-5</v>
      </c>
      <c r="AM17" s="44">
        <f t="shared" si="1"/>
        <v>1.0027474403464116</v>
      </c>
      <c r="AN17" s="44">
        <f t="shared" si="0"/>
        <v>0.88158744391570321</v>
      </c>
      <c r="AO17" s="48">
        <v>0.99533346943122913</v>
      </c>
      <c r="AP17" s="48"/>
    </row>
    <row r="18" spans="1:42">
      <c r="A18" s="12" t="s">
        <v>14</v>
      </c>
      <c r="B18" s="13" t="s">
        <v>70</v>
      </c>
      <c r="C18" s="38">
        <v>2.4242036931802733E-4</v>
      </c>
      <c r="D18" s="38">
        <v>8.9955930012094044E-5</v>
      </c>
      <c r="E18" s="38">
        <v>4.0802713338999523E-5</v>
      </c>
      <c r="F18" s="38">
        <v>3.7377642530061865E-3</v>
      </c>
      <c r="G18" s="38">
        <v>1.0958048689361988E-4</v>
      </c>
      <c r="H18" s="38">
        <v>4.2628513620119154E-4</v>
      </c>
      <c r="I18" s="38">
        <v>1.9480075451020651E-3</v>
      </c>
      <c r="J18" s="38">
        <v>1.6366362375608537E-4</v>
      </c>
      <c r="K18" s="38">
        <v>2.5156400647189984E-3</v>
      </c>
      <c r="L18" s="38">
        <v>5.1244638110749751E-4</v>
      </c>
      <c r="M18" s="38">
        <v>2.1863226581594749E-3</v>
      </c>
      <c r="N18" s="38">
        <v>2.0588861130684324E-4</v>
      </c>
      <c r="O18" s="38">
        <v>7.4948738602153344E-5</v>
      </c>
      <c r="P18" s="38">
        <v>6.1406648289063343E-4</v>
      </c>
      <c r="Q18" s="38">
        <v>1.008948298533106</v>
      </c>
      <c r="R18" s="38">
        <v>6.5734454758104542E-3</v>
      </c>
      <c r="S18" s="38">
        <v>8.471907732534907E-4</v>
      </c>
      <c r="T18" s="38">
        <v>5.8040416002327552E-4</v>
      </c>
      <c r="U18" s="38">
        <v>1.4317429734039902E-3</v>
      </c>
      <c r="V18" s="38">
        <v>1.1567224638440888E-2</v>
      </c>
      <c r="W18" s="38">
        <v>1.2618421117414156E-3</v>
      </c>
      <c r="X18" s="38">
        <v>5.0312168706060062E-4</v>
      </c>
      <c r="Y18" s="38">
        <v>3.887545803151991E-4</v>
      </c>
      <c r="Z18" s="38">
        <v>6.2643255926135607E-5</v>
      </c>
      <c r="AA18" s="38">
        <v>4.2285206873458393E-4</v>
      </c>
      <c r="AB18" s="38">
        <v>2.8415888809975212E-4</v>
      </c>
      <c r="AC18" s="38">
        <v>4.1868743908128115E-4</v>
      </c>
      <c r="AD18" s="38">
        <v>6.507915262807803E-4</v>
      </c>
      <c r="AE18" s="38">
        <v>1.8048706208181618E-4</v>
      </c>
      <c r="AF18" s="38">
        <v>1.3457713349633734E-4</v>
      </c>
      <c r="AG18" s="38">
        <v>2.3073073454061207E-4</v>
      </c>
      <c r="AH18" s="38">
        <v>1.3893637785810579E-4</v>
      </c>
      <c r="AI18" s="38">
        <v>3.2962017524146032E-4</v>
      </c>
      <c r="AJ18" s="38">
        <v>3.8090474391711324E-4</v>
      </c>
      <c r="AK18" s="38">
        <v>2.1234960332221851E-4</v>
      </c>
      <c r="AL18" s="38">
        <v>1.5269176210570316E-3</v>
      </c>
      <c r="AM18" s="44">
        <f t="shared" si="1"/>
        <v>1.0499434745572063</v>
      </c>
      <c r="AN18" s="44">
        <f t="shared" si="0"/>
        <v>0.92308087435365949</v>
      </c>
      <c r="AO18" s="48">
        <v>0.89185625003981728</v>
      </c>
      <c r="AP18" s="48"/>
    </row>
    <row r="19" spans="1:42">
      <c r="A19" s="12" t="s">
        <v>15</v>
      </c>
      <c r="B19" s="13" t="s">
        <v>71</v>
      </c>
      <c r="C19" s="38">
        <v>2.5942502636702149E-7</v>
      </c>
      <c r="D19" s="38">
        <v>3.8553210868040961E-7</v>
      </c>
      <c r="E19" s="38">
        <v>1.9023646106194184E-7</v>
      </c>
      <c r="F19" s="38">
        <v>9.0840807787939048E-6</v>
      </c>
      <c r="G19" s="38">
        <v>5.2872946247127902E-7</v>
      </c>
      <c r="H19" s="38">
        <v>2.8072226982684922E-7</v>
      </c>
      <c r="I19" s="38">
        <v>1.2697989881797364E-6</v>
      </c>
      <c r="J19" s="38">
        <v>4.4866861470226417E-7</v>
      </c>
      <c r="K19" s="38">
        <v>8.5472831135775182E-7</v>
      </c>
      <c r="L19" s="38">
        <v>7.3139974864938515E-7</v>
      </c>
      <c r="M19" s="38">
        <v>3.1756715309465286E-6</v>
      </c>
      <c r="N19" s="38">
        <v>1.3772381983823056E-6</v>
      </c>
      <c r="O19" s="38">
        <v>3.6997039880802754E-7</v>
      </c>
      <c r="P19" s="38">
        <v>1.7206188148181264E-6</v>
      </c>
      <c r="Q19" s="38">
        <v>4.2412790627149876E-5</v>
      </c>
      <c r="R19" s="38">
        <v>1.0002079040832499</v>
      </c>
      <c r="S19" s="38">
        <v>5.4899194428189247E-6</v>
      </c>
      <c r="T19" s="38">
        <v>6.3704400431283531E-6</v>
      </c>
      <c r="U19" s="38">
        <v>4.0595981101080615E-7</v>
      </c>
      <c r="V19" s="38">
        <v>1.123058795298568E-5</v>
      </c>
      <c r="W19" s="38">
        <v>1.5659650821975646E-6</v>
      </c>
      <c r="X19" s="38">
        <v>8.12594748932732E-6</v>
      </c>
      <c r="Y19" s="38">
        <v>9.5901982238035671E-7</v>
      </c>
      <c r="Z19" s="38">
        <v>1.0683247466587316E-6</v>
      </c>
      <c r="AA19" s="38">
        <v>4.944841875520099E-7</v>
      </c>
      <c r="AB19" s="38">
        <v>1.0567415413820773E-6</v>
      </c>
      <c r="AC19" s="38">
        <v>1.2818912902496896E-6</v>
      </c>
      <c r="AD19" s="38">
        <v>1.4649361188031178E-6</v>
      </c>
      <c r="AE19" s="38">
        <v>6.0776350380996222E-7</v>
      </c>
      <c r="AF19" s="38">
        <v>9.0991079080035501E-7</v>
      </c>
      <c r="AG19" s="38">
        <v>8.4493325966536513E-7</v>
      </c>
      <c r="AH19" s="38">
        <v>1.8218286992514352E-5</v>
      </c>
      <c r="AI19" s="38">
        <v>6.8779157848119809E-7</v>
      </c>
      <c r="AJ19" s="38">
        <v>2.4877934160517274E-5</v>
      </c>
      <c r="AK19" s="38">
        <v>6.591624875479138E-5</v>
      </c>
      <c r="AL19" s="38">
        <v>1.1645958188825924E-6</v>
      </c>
      <c r="AM19" s="44">
        <f t="shared" si="1"/>
        <v>1.0004237353769783</v>
      </c>
      <c r="AN19" s="44">
        <f t="shared" si="0"/>
        <v>0.879544507636844</v>
      </c>
      <c r="AO19" s="48">
        <v>0.99852230596243841</v>
      </c>
      <c r="AP19" s="48"/>
    </row>
    <row r="20" spans="1:42">
      <c r="A20" s="12" t="s">
        <v>16</v>
      </c>
      <c r="B20" s="13" t="s">
        <v>72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1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44">
        <f t="shared" si="1"/>
        <v>1</v>
      </c>
      <c r="AN20" s="44">
        <f t="shared" si="0"/>
        <v>0.8791719713701267</v>
      </c>
      <c r="AO20" s="48">
        <v>1</v>
      </c>
      <c r="AP20" s="48"/>
    </row>
    <row r="21" spans="1:42">
      <c r="A21" s="12" t="s">
        <v>17</v>
      </c>
      <c r="B21" s="13" t="s">
        <v>73</v>
      </c>
      <c r="C21" s="38">
        <v>4.2504677863109674E-7</v>
      </c>
      <c r="D21" s="38">
        <v>3.0067005853080458E-7</v>
      </c>
      <c r="E21" s="38">
        <v>6.2942887981479608E-6</v>
      </c>
      <c r="F21" s="38">
        <v>2.5435214008776422E-6</v>
      </c>
      <c r="G21" s="38">
        <v>9.206231004776158E-7</v>
      </c>
      <c r="H21" s="38">
        <v>2.9130181414293319E-7</v>
      </c>
      <c r="I21" s="38">
        <v>4.8017679821150707E-7</v>
      </c>
      <c r="J21" s="38">
        <v>7.1881849935976833E-7</v>
      </c>
      <c r="K21" s="38">
        <v>6.4162936275664153E-7</v>
      </c>
      <c r="L21" s="38">
        <v>8.0960222704941969E-7</v>
      </c>
      <c r="M21" s="38">
        <v>6.4492667037966275E-7</v>
      </c>
      <c r="N21" s="38">
        <v>1.2588884750776792E-6</v>
      </c>
      <c r="O21" s="38">
        <v>2.7544985569200945E-7</v>
      </c>
      <c r="P21" s="38">
        <v>8.6862558235828242E-7</v>
      </c>
      <c r="Q21" s="38">
        <v>8.3651175644696005E-7</v>
      </c>
      <c r="R21" s="38">
        <v>2.9779701581467365E-7</v>
      </c>
      <c r="S21" s="38">
        <v>2.1215561468686419E-7</v>
      </c>
      <c r="T21" s="38">
        <v>1.0001210263006008</v>
      </c>
      <c r="U21" s="38">
        <v>3.1423664281633248E-7</v>
      </c>
      <c r="V21" s="38">
        <v>1.4672188220149277E-6</v>
      </c>
      <c r="W21" s="38">
        <v>1.1478813767073285E-6</v>
      </c>
      <c r="X21" s="38">
        <v>1.6871562749922802E-6</v>
      </c>
      <c r="Y21" s="38">
        <v>1.3062535001895422E-6</v>
      </c>
      <c r="Z21" s="38">
        <v>1.9416459782207672E-6</v>
      </c>
      <c r="AA21" s="38">
        <v>2.9245266829334153E-7</v>
      </c>
      <c r="AB21" s="38">
        <v>3.49430220730259E-6</v>
      </c>
      <c r="AC21" s="38">
        <v>1.3482734169796487E-6</v>
      </c>
      <c r="AD21" s="38">
        <v>1.5487505011500356E-6</v>
      </c>
      <c r="AE21" s="38">
        <v>6.4276731908254436E-7</v>
      </c>
      <c r="AF21" s="38">
        <v>8.8148114363544755E-7</v>
      </c>
      <c r="AG21" s="38">
        <v>1.2362771112170937E-6</v>
      </c>
      <c r="AH21" s="38">
        <v>4.591696804626906E-5</v>
      </c>
      <c r="AI21" s="38">
        <v>6.115664069255781E-7</v>
      </c>
      <c r="AJ21" s="38">
        <v>1.1153123450379726E-6</v>
      </c>
      <c r="AK21" s="38">
        <v>1.5367382093702785E-7</v>
      </c>
      <c r="AL21" s="38">
        <v>1.4433598942168906E-6</v>
      </c>
      <c r="AM21" s="44">
        <f t="shared" si="1"/>
        <v>1.0002053959118853</v>
      </c>
      <c r="AN21" s="44">
        <f t="shared" si="0"/>
        <v>0.87935254969889021</v>
      </c>
      <c r="AO21" s="48">
        <v>0.99959541158201781</v>
      </c>
      <c r="AP21" s="48"/>
    </row>
    <row r="22" spans="1:42">
      <c r="A22" s="12" t="s">
        <v>18</v>
      </c>
      <c r="B22" s="13" t="s">
        <v>74</v>
      </c>
      <c r="C22" s="38">
        <v>3.6441953024990251E-6</v>
      </c>
      <c r="D22" s="38">
        <v>3.8119815903862394E-6</v>
      </c>
      <c r="E22" s="38">
        <v>7.5816828072839825E-5</v>
      </c>
      <c r="F22" s="38">
        <v>2.3594898401748551E-5</v>
      </c>
      <c r="G22" s="38">
        <v>2.4927944784056033E-5</v>
      </c>
      <c r="H22" s="38">
        <v>1.2362265137396913E-4</v>
      </c>
      <c r="I22" s="38">
        <v>1.9443638730768634E-5</v>
      </c>
      <c r="J22" s="38">
        <v>1.8446922963760008E-6</v>
      </c>
      <c r="K22" s="38">
        <v>1.758506024347418E-6</v>
      </c>
      <c r="L22" s="38">
        <v>1.6369606619876492E-6</v>
      </c>
      <c r="M22" s="38">
        <v>5.0597297103568029E-5</v>
      </c>
      <c r="N22" s="38">
        <v>1.9696519530671304E-5</v>
      </c>
      <c r="O22" s="38">
        <v>7.1688738231126873E-6</v>
      </c>
      <c r="P22" s="38">
        <v>3.8250850779902011E-4</v>
      </c>
      <c r="Q22" s="38">
        <v>1.9499277128463006E-6</v>
      </c>
      <c r="R22" s="38">
        <v>3.0817638091273484E-5</v>
      </c>
      <c r="S22" s="38">
        <v>5.6697237121713223E-6</v>
      </c>
      <c r="T22" s="38">
        <v>7.0371262874069579E-6</v>
      </c>
      <c r="U22" s="38">
        <v>1.0001504606063583</v>
      </c>
      <c r="V22" s="38">
        <v>2.3890824922265384E-5</v>
      </c>
      <c r="W22" s="38">
        <v>4.589277709806215E-6</v>
      </c>
      <c r="X22" s="38">
        <v>1.0646362765928033E-5</v>
      </c>
      <c r="Y22" s="38">
        <v>1.7627742120643942E-5</v>
      </c>
      <c r="Z22" s="38">
        <v>3.8598360351922064E-6</v>
      </c>
      <c r="AA22" s="38">
        <v>1.1467722625987491E-6</v>
      </c>
      <c r="AB22" s="38">
        <v>3.4357119434876146E-6</v>
      </c>
      <c r="AC22" s="38">
        <v>2.2499518506114664E-5</v>
      </c>
      <c r="AD22" s="38">
        <v>6.6636858125769665E-5</v>
      </c>
      <c r="AE22" s="38">
        <v>3.0324435820133549E-5</v>
      </c>
      <c r="AF22" s="38">
        <v>7.9201456457727372E-5</v>
      </c>
      <c r="AG22" s="38">
        <v>2.6422276184974344E-5</v>
      </c>
      <c r="AH22" s="38">
        <v>1.8924550012746675E-5</v>
      </c>
      <c r="AI22" s="38">
        <v>1.5385495200842113E-5</v>
      </c>
      <c r="AJ22" s="38">
        <v>5.4352682859307013E-5</v>
      </c>
      <c r="AK22" s="38">
        <v>3.4245803106482565E-4</v>
      </c>
      <c r="AL22" s="38">
        <v>4.1901267242197722E-5</v>
      </c>
      <c r="AM22" s="44">
        <f t="shared" si="1"/>
        <v>1.0016993116168917</v>
      </c>
      <c r="AN22" s="44">
        <f t="shared" si="0"/>
        <v>0.88066595851432161</v>
      </c>
      <c r="AO22" s="48">
        <v>0.99210991582150998</v>
      </c>
      <c r="AP22" s="48"/>
    </row>
    <row r="23" spans="1:42">
      <c r="A23" s="12" t="s">
        <v>19</v>
      </c>
      <c r="B23" s="13" t="s">
        <v>75</v>
      </c>
      <c r="C23" s="38">
        <v>4.5958212212700543E-3</v>
      </c>
      <c r="D23" s="38">
        <v>4.3718097831041246E-4</v>
      </c>
      <c r="E23" s="38">
        <v>1.5117019409621017E-3</v>
      </c>
      <c r="F23" s="38">
        <v>7.0332318411924881E-3</v>
      </c>
      <c r="G23" s="38">
        <v>3.2381121062149457E-3</v>
      </c>
      <c r="H23" s="38">
        <v>2.5263020181084624E-3</v>
      </c>
      <c r="I23" s="38">
        <v>4.9636697347369045E-3</v>
      </c>
      <c r="J23" s="38">
        <v>4.3390520232077642E-3</v>
      </c>
      <c r="K23" s="38">
        <v>1.7444083220346063E-2</v>
      </c>
      <c r="L23" s="38">
        <v>1.7298460550289888E-2</v>
      </c>
      <c r="M23" s="38">
        <v>6.6222496723839785E-3</v>
      </c>
      <c r="N23" s="38">
        <v>3.3664985373139662E-3</v>
      </c>
      <c r="O23" s="38">
        <v>5.2541872910973914E-3</v>
      </c>
      <c r="P23" s="38">
        <v>1.0328966932030817E-2</v>
      </c>
      <c r="Q23" s="38">
        <v>3.8030234272224384E-3</v>
      </c>
      <c r="R23" s="38">
        <v>2.0598648599414624E-3</v>
      </c>
      <c r="S23" s="38">
        <v>1.7624515265809012E-3</v>
      </c>
      <c r="T23" s="38">
        <v>1.7642556174016571E-3</v>
      </c>
      <c r="U23" s="38">
        <v>4.3611461808692586E-3</v>
      </c>
      <c r="V23" s="38">
        <v>1.002724389537234</v>
      </c>
      <c r="W23" s="38">
        <v>0.10031370769828964</v>
      </c>
      <c r="X23" s="38">
        <v>3.4539988068952393E-2</v>
      </c>
      <c r="Y23" s="38">
        <v>8.8151809637797077E-3</v>
      </c>
      <c r="Z23" s="38">
        <v>3.8714190435801899E-3</v>
      </c>
      <c r="AA23" s="38">
        <v>3.3317434255228748E-2</v>
      </c>
      <c r="AB23" s="38">
        <v>6.7928051668389201E-3</v>
      </c>
      <c r="AC23" s="38">
        <v>3.3862195205039892E-2</v>
      </c>
      <c r="AD23" s="38">
        <v>2.2999726377801778E-2</v>
      </c>
      <c r="AE23" s="38">
        <v>1.3506069270302895E-2</v>
      </c>
      <c r="AF23" s="38">
        <v>6.6596025832330232E-3</v>
      </c>
      <c r="AG23" s="38">
        <v>2.7587362882048787E-3</v>
      </c>
      <c r="AH23" s="38">
        <v>2.9241347910060386E-3</v>
      </c>
      <c r="AI23" s="38">
        <v>6.0012650848220326E-3</v>
      </c>
      <c r="AJ23" s="38">
        <v>8.9875771615378578E-3</v>
      </c>
      <c r="AK23" s="38">
        <v>7.1019793724486091E-4</v>
      </c>
      <c r="AL23" s="38">
        <v>8.2152270865491553E-3</v>
      </c>
      <c r="AM23" s="44">
        <f t="shared" si="1"/>
        <v>1.3997099161991267</v>
      </c>
      <c r="AN23" s="44">
        <f t="shared" si="0"/>
        <v>1.2305857263711011</v>
      </c>
      <c r="AO23" s="48">
        <v>0</v>
      </c>
      <c r="AP23" s="48"/>
    </row>
    <row r="24" spans="1:42">
      <c r="A24" s="12" t="s">
        <v>20</v>
      </c>
      <c r="B24" s="13" t="s">
        <v>76</v>
      </c>
      <c r="C24" s="38">
        <v>6.332759080898775E-3</v>
      </c>
      <c r="D24" s="38">
        <v>1.3157772040265994E-3</v>
      </c>
      <c r="E24" s="38">
        <v>1.1834280539640326E-2</v>
      </c>
      <c r="F24" s="38">
        <v>2.1156148039597696E-2</v>
      </c>
      <c r="G24" s="38">
        <v>1.2833002732419666E-2</v>
      </c>
      <c r="H24" s="38">
        <v>9.8036579993059734E-3</v>
      </c>
      <c r="I24" s="38">
        <v>8.8255132369554224E-3</v>
      </c>
      <c r="J24" s="38">
        <v>1.0814535280825717E-2</v>
      </c>
      <c r="K24" s="38">
        <v>4.628136458731047E-2</v>
      </c>
      <c r="L24" s="38">
        <v>1.6344000285000777E-2</v>
      </c>
      <c r="M24" s="38">
        <v>1.8104253566003412E-2</v>
      </c>
      <c r="N24" s="38">
        <v>7.2829629555116321E-3</v>
      </c>
      <c r="O24" s="38">
        <v>1.9375514384023428E-2</v>
      </c>
      <c r="P24" s="38">
        <v>1.1065782664958357E-2</v>
      </c>
      <c r="Q24" s="38">
        <v>1.6305139099851852E-2</v>
      </c>
      <c r="R24" s="38">
        <v>8.2859770993346064E-3</v>
      </c>
      <c r="S24" s="38">
        <v>3.5502282452015066E-3</v>
      </c>
      <c r="T24" s="38">
        <v>8.8047560068749784E-3</v>
      </c>
      <c r="U24" s="38">
        <v>1.2484601963969442E-2</v>
      </c>
      <c r="V24" s="38">
        <v>4.5765237933471916E-3</v>
      </c>
      <c r="W24" s="38">
        <v>1.0280675880435213</v>
      </c>
      <c r="X24" s="38">
        <v>4.5766290864671627E-2</v>
      </c>
      <c r="Y24" s="38">
        <v>2.5718931317311657E-2</v>
      </c>
      <c r="Z24" s="38">
        <v>3.2768382435016596E-3</v>
      </c>
      <c r="AA24" s="38">
        <v>7.3898495434619109E-4</v>
      </c>
      <c r="AB24" s="38">
        <v>1.0030417701863163E-2</v>
      </c>
      <c r="AC24" s="38">
        <v>7.5511095048801866E-3</v>
      </c>
      <c r="AD24" s="38">
        <v>1.67024241132551E-2</v>
      </c>
      <c r="AE24" s="38">
        <v>1.601353083096347E-2</v>
      </c>
      <c r="AF24" s="38">
        <v>1.2570166044655095E-2</v>
      </c>
      <c r="AG24" s="38">
        <v>4.2489355352863922E-3</v>
      </c>
      <c r="AH24" s="38">
        <v>4.5499907874669366E-3</v>
      </c>
      <c r="AI24" s="38">
        <v>2.5045689559945544E-2</v>
      </c>
      <c r="AJ24" s="38">
        <v>1.6484782440636326E-2</v>
      </c>
      <c r="AK24" s="38">
        <v>1.6915295571698686E-3</v>
      </c>
      <c r="AL24" s="38">
        <v>1.2819621508156494E-2</v>
      </c>
      <c r="AM24" s="44">
        <f t="shared" si="1"/>
        <v>1.4866536097726883</v>
      </c>
      <c r="AN24" s="44">
        <f t="shared" si="0"/>
        <v>1.3070241848483695</v>
      </c>
      <c r="AO24" s="48">
        <v>0.27807685204086591</v>
      </c>
      <c r="AP24" s="48"/>
    </row>
    <row r="25" spans="1:42">
      <c r="A25" s="12" t="s">
        <v>21</v>
      </c>
      <c r="B25" s="13" t="s">
        <v>77</v>
      </c>
      <c r="C25" s="38">
        <v>1.5413234145951267E-3</v>
      </c>
      <c r="D25" s="38">
        <v>4.4194287086177941E-4</v>
      </c>
      <c r="E25" s="38">
        <v>3.3953038853693608E-3</v>
      </c>
      <c r="F25" s="38">
        <v>5.913853938163161E-3</v>
      </c>
      <c r="G25" s="38">
        <v>6.9289031120786954E-3</v>
      </c>
      <c r="H25" s="38">
        <v>7.1972989909684364E-4</v>
      </c>
      <c r="I25" s="38">
        <v>1.198975929593995E-3</v>
      </c>
      <c r="J25" s="38">
        <v>1.5168495100086432E-3</v>
      </c>
      <c r="K25" s="38">
        <v>4.1132262165264499E-2</v>
      </c>
      <c r="L25" s="38">
        <v>1.0595980972469029E-3</v>
      </c>
      <c r="M25" s="38">
        <v>1.9669440914863744E-3</v>
      </c>
      <c r="N25" s="38">
        <v>4.6965158510673313E-3</v>
      </c>
      <c r="O25" s="38">
        <v>2.5032211553983014E-3</v>
      </c>
      <c r="P25" s="38">
        <v>3.0900690296398504E-3</v>
      </c>
      <c r="Q25" s="38">
        <v>1.4919172700008643E-3</v>
      </c>
      <c r="R25" s="38">
        <v>3.7255234912372619E-3</v>
      </c>
      <c r="S25" s="38">
        <v>8.8148156138793416E-3</v>
      </c>
      <c r="T25" s="38">
        <v>1.1546910027002996E-3</v>
      </c>
      <c r="U25" s="38">
        <v>2.1405126045788685E-3</v>
      </c>
      <c r="V25" s="38">
        <v>3.0855711061585638E-3</v>
      </c>
      <c r="W25" s="38">
        <v>3.3704045578644704E-3</v>
      </c>
      <c r="X25" s="38">
        <v>1.0493187030368212</v>
      </c>
      <c r="Y25" s="38">
        <v>4.93192874811789E-3</v>
      </c>
      <c r="Z25" s="38">
        <v>2.6084131101152745E-3</v>
      </c>
      <c r="AA25" s="38">
        <v>3.3054751581937993E-4</v>
      </c>
      <c r="AB25" s="38">
        <v>4.9621600263997758E-3</v>
      </c>
      <c r="AC25" s="38">
        <v>1.8487976996634638E-3</v>
      </c>
      <c r="AD25" s="38">
        <v>3.7094151871815029E-2</v>
      </c>
      <c r="AE25" s="38">
        <v>1.0872340873581523E-2</v>
      </c>
      <c r="AF25" s="38">
        <v>1.0454252789068183E-2</v>
      </c>
      <c r="AG25" s="38">
        <v>2.9983261002218035E-3</v>
      </c>
      <c r="AH25" s="38">
        <v>1.919623807847635E-3</v>
      </c>
      <c r="AI25" s="38">
        <v>2.4871520682392543E-2</v>
      </c>
      <c r="AJ25" s="38">
        <v>1.6010510834204211E-2</v>
      </c>
      <c r="AK25" s="38">
        <v>3.7613031345110862E-4</v>
      </c>
      <c r="AL25" s="38">
        <v>1.992109413334972E-2</v>
      </c>
      <c r="AM25" s="44">
        <f t="shared" si="1"/>
        <v>1.288407430139159</v>
      </c>
      <c r="AN25" s="44">
        <f t="shared" si="0"/>
        <v>1.1327317002833632</v>
      </c>
      <c r="AO25" s="48">
        <v>0.20715719325316292</v>
      </c>
      <c r="AP25" s="48"/>
    </row>
    <row r="26" spans="1:42">
      <c r="A26" s="12" t="s">
        <v>22</v>
      </c>
      <c r="B26" s="13" t="s">
        <v>78</v>
      </c>
      <c r="C26" s="38">
        <v>1.2120678458609653E-2</v>
      </c>
      <c r="D26" s="38">
        <v>2.2402472348511731E-3</v>
      </c>
      <c r="E26" s="38">
        <v>1.3669593108593293E-2</v>
      </c>
      <c r="F26" s="38">
        <v>1.4232842584504151E-2</v>
      </c>
      <c r="G26" s="38">
        <v>1.4843231653452745E-2</v>
      </c>
      <c r="H26" s="38">
        <v>2.3103014036442184E-2</v>
      </c>
      <c r="I26" s="38">
        <v>1.7617476417377407E-2</v>
      </c>
      <c r="J26" s="38">
        <v>1.0588472328691529E-2</v>
      </c>
      <c r="K26" s="38">
        <v>4.9653225501059715E-3</v>
      </c>
      <c r="L26" s="38">
        <v>2.1733912631596717E-2</v>
      </c>
      <c r="M26" s="38">
        <v>8.8685459755763526E-3</v>
      </c>
      <c r="N26" s="38">
        <v>7.8721570102939162E-3</v>
      </c>
      <c r="O26" s="38">
        <v>1.1680975727063229E-2</v>
      </c>
      <c r="P26" s="38">
        <v>1.191140357133456E-2</v>
      </c>
      <c r="Q26" s="38">
        <v>9.8245496549306862E-3</v>
      </c>
      <c r="R26" s="38">
        <v>1.2634710837348032E-2</v>
      </c>
      <c r="S26" s="38">
        <v>3.3445305040287429E-3</v>
      </c>
      <c r="T26" s="38">
        <v>9.6988732777800526E-3</v>
      </c>
      <c r="U26" s="38">
        <v>1.4196322858069219E-2</v>
      </c>
      <c r="V26" s="38">
        <v>1.6859156680819304E-2</v>
      </c>
      <c r="W26" s="38">
        <v>2.6330006732493676E-3</v>
      </c>
      <c r="X26" s="38">
        <v>8.2525996992940994E-3</v>
      </c>
      <c r="Y26" s="38">
        <v>1.0065114901577197</v>
      </c>
      <c r="Z26" s="38">
        <v>2.6158588715481565E-3</v>
      </c>
      <c r="AA26" s="38">
        <v>9.8243609080219058E-4</v>
      </c>
      <c r="AB26" s="38">
        <v>5.0659625718833022E-3</v>
      </c>
      <c r="AC26" s="38">
        <v>3.764343423927295E-3</v>
      </c>
      <c r="AD26" s="38">
        <v>6.7865394949915914E-3</v>
      </c>
      <c r="AE26" s="38">
        <v>4.455918875820382E-3</v>
      </c>
      <c r="AF26" s="38">
        <v>1.6206299740549466E-2</v>
      </c>
      <c r="AG26" s="38">
        <v>1.1499686809703072E-2</v>
      </c>
      <c r="AH26" s="38">
        <v>8.6922708514247469E-3</v>
      </c>
      <c r="AI26" s="38">
        <v>3.1172746408498851E-2</v>
      </c>
      <c r="AJ26" s="38">
        <v>8.9374208889417706E-3</v>
      </c>
      <c r="AK26" s="38">
        <v>4.5530889746897688E-2</v>
      </c>
      <c r="AL26" s="38">
        <v>4.8160963279029485E-3</v>
      </c>
      <c r="AM26" s="44">
        <f t="shared" si="1"/>
        <v>1.4099295777346235</v>
      </c>
      <c r="AN26" s="44">
        <f t="shared" si="0"/>
        <v>1.2395705663499992</v>
      </c>
      <c r="AO26" s="48">
        <v>0.70464269873011653</v>
      </c>
      <c r="AP26" s="48"/>
    </row>
    <row r="27" spans="1:42">
      <c r="A27" s="12" t="s">
        <v>23</v>
      </c>
      <c r="B27" s="13" t="s">
        <v>79</v>
      </c>
      <c r="C27" s="38">
        <v>1.1498316955007798E-2</v>
      </c>
      <c r="D27" s="38">
        <v>1.4245159521295077E-2</v>
      </c>
      <c r="E27" s="38">
        <v>1.5383797805369361E-2</v>
      </c>
      <c r="F27" s="38">
        <v>4.9050240989167784E-2</v>
      </c>
      <c r="G27" s="38">
        <v>4.7635926174607436E-3</v>
      </c>
      <c r="H27" s="38">
        <v>7.056630028787576E-3</v>
      </c>
      <c r="I27" s="38">
        <v>9.3947417517772028E-3</v>
      </c>
      <c r="J27" s="38">
        <v>6.9200198383111448E-3</v>
      </c>
      <c r="K27" s="38">
        <v>6.7087784645966774E-3</v>
      </c>
      <c r="L27" s="38">
        <v>5.1169618448373057E-3</v>
      </c>
      <c r="M27" s="38">
        <v>6.3245413662113524E-3</v>
      </c>
      <c r="N27" s="38">
        <v>7.6178140224607517E-3</v>
      </c>
      <c r="O27" s="38">
        <v>5.0940914845367747E-3</v>
      </c>
      <c r="P27" s="38">
        <v>1.2876564501243186E-2</v>
      </c>
      <c r="Q27" s="38">
        <v>4.1309229341731212E-3</v>
      </c>
      <c r="R27" s="38">
        <v>9.5884515181526627E-3</v>
      </c>
      <c r="S27" s="38">
        <v>1.5323719681210408E-3</v>
      </c>
      <c r="T27" s="38">
        <v>2.9132033554620583E-3</v>
      </c>
      <c r="U27" s="38">
        <v>8.7610263232771532E-3</v>
      </c>
      <c r="V27" s="38">
        <v>1.0557297003062679E-2</v>
      </c>
      <c r="W27" s="38">
        <v>1.9415339615082801E-2</v>
      </c>
      <c r="X27" s="38">
        <v>1.0514113203757941E-2</v>
      </c>
      <c r="Y27" s="38">
        <v>3.1838619489008305E-2</v>
      </c>
      <c r="Z27" s="38">
        <v>1.0619463600850447</v>
      </c>
      <c r="AA27" s="38">
        <v>3.1352434752043259E-2</v>
      </c>
      <c r="AB27" s="38">
        <v>1.6651464111680774E-2</v>
      </c>
      <c r="AC27" s="38">
        <v>1.1414877737382678E-2</v>
      </c>
      <c r="AD27" s="38">
        <v>5.1130241281291209E-3</v>
      </c>
      <c r="AE27" s="38">
        <v>4.7679597833751248E-3</v>
      </c>
      <c r="AF27" s="38">
        <v>9.2028273026835208E-3</v>
      </c>
      <c r="AG27" s="38">
        <v>1.0968008701924475E-2</v>
      </c>
      <c r="AH27" s="38">
        <v>1.8290774544093724E-2</v>
      </c>
      <c r="AI27" s="38">
        <v>1.2410799971238904E-2</v>
      </c>
      <c r="AJ27" s="38">
        <v>7.7019379000494584E-3</v>
      </c>
      <c r="AK27" s="38">
        <v>2.0919946013490845E-3</v>
      </c>
      <c r="AL27" s="38">
        <v>0.30554803378305595</v>
      </c>
      <c r="AM27" s="44">
        <f t="shared" si="1"/>
        <v>1.7587630940032115</v>
      </c>
      <c r="AN27" s="44">
        <f t="shared" si="0"/>
        <v>1.5462552165278269</v>
      </c>
      <c r="AO27" s="48">
        <v>0.5151971337596547</v>
      </c>
      <c r="AP27" s="48"/>
    </row>
    <row r="28" spans="1:42">
      <c r="A28" s="12" t="s">
        <v>24</v>
      </c>
      <c r="B28" s="13" t="s">
        <v>80</v>
      </c>
      <c r="C28" s="38">
        <v>1.14180775455996E-3</v>
      </c>
      <c r="D28" s="38">
        <v>1.5199461469404139E-3</v>
      </c>
      <c r="E28" s="38">
        <v>1.079864532598801E-3</v>
      </c>
      <c r="F28" s="38">
        <v>7.1057998866419147E-3</v>
      </c>
      <c r="G28" s="38">
        <v>3.6616630587766414E-3</v>
      </c>
      <c r="H28" s="38">
        <v>1.1209797190677468E-3</v>
      </c>
      <c r="I28" s="38">
        <v>9.1644967366234578E-3</v>
      </c>
      <c r="J28" s="38">
        <v>9.9900567969931449E-4</v>
      </c>
      <c r="K28" s="38">
        <v>1.7642295428972166E-2</v>
      </c>
      <c r="L28" s="38">
        <v>1.549418993793244E-3</v>
      </c>
      <c r="M28" s="38">
        <v>8.5271615016018485E-4</v>
      </c>
      <c r="N28" s="38">
        <v>3.6493594378749165E-3</v>
      </c>
      <c r="O28" s="38">
        <v>4.4617498841610431E-3</v>
      </c>
      <c r="P28" s="38">
        <v>1.2685765555252196E-3</v>
      </c>
      <c r="Q28" s="38">
        <v>2.1786698917351556E-3</v>
      </c>
      <c r="R28" s="38">
        <v>2.1132503151437723E-3</v>
      </c>
      <c r="S28" s="38">
        <v>5.7002500810471399E-3</v>
      </c>
      <c r="T28" s="38">
        <v>6.9424064855542751E-4</v>
      </c>
      <c r="U28" s="38">
        <v>7.7106464626451626E-2</v>
      </c>
      <c r="V28" s="38">
        <v>6.9740872157584323E-3</v>
      </c>
      <c r="W28" s="38">
        <v>1.0926770854018322E-2</v>
      </c>
      <c r="X28" s="38">
        <v>4.5658580314976308E-3</v>
      </c>
      <c r="Y28" s="38">
        <v>3.1745569413734652E-2</v>
      </c>
      <c r="Z28" s="38">
        <v>1.8348120530587299E-2</v>
      </c>
      <c r="AA28" s="38">
        <v>1.0052921095124931</v>
      </c>
      <c r="AB28" s="38">
        <v>2.0949459619538934E-2</v>
      </c>
      <c r="AC28" s="38">
        <v>3.0757688182811823E-2</v>
      </c>
      <c r="AD28" s="38">
        <v>2.2319902402922775E-3</v>
      </c>
      <c r="AE28" s="38">
        <v>4.8032233391704544E-3</v>
      </c>
      <c r="AF28" s="38">
        <v>7.65044234987997E-3</v>
      </c>
      <c r="AG28" s="38">
        <v>2.2054972674889647E-2</v>
      </c>
      <c r="AH28" s="38">
        <v>4.4616686633391469E-3</v>
      </c>
      <c r="AI28" s="38">
        <v>1.6345369766376686E-2</v>
      </c>
      <c r="AJ28" s="38">
        <v>2.4402200780493977E-2</v>
      </c>
      <c r="AK28" s="38">
        <v>2.1761740905099076E-3</v>
      </c>
      <c r="AL28" s="38">
        <v>1.2671942319616615E-2</v>
      </c>
      <c r="AM28" s="44">
        <f t="shared" si="1"/>
        <v>1.3693682031133372</v>
      </c>
      <c r="AN28" s="44">
        <f t="shared" si="0"/>
        <v>1.2039101426627208</v>
      </c>
      <c r="AO28" s="48">
        <v>8.5001451014146426E-2</v>
      </c>
      <c r="AP28" s="48"/>
    </row>
    <row r="29" spans="1:42">
      <c r="A29" s="12" t="s">
        <v>25</v>
      </c>
      <c r="B29" s="13" t="s">
        <v>81</v>
      </c>
      <c r="C29" s="38">
        <v>1.1035165869311594E-2</v>
      </c>
      <c r="D29" s="38">
        <v>3.2232931452728544E-3</v>
      </c>
      <c r="E29" s="38">
        <v>7.0282110910766049E-3</v>
      </c>
      <c r="F29" s="38">
        <v>1.1058506954758207E-2</v>
      </c>
      <c r="G29" s="38">
        <v>1.3560367360793578E-2</v>
      </c>
      <c r="H29" s="38">
        <v>5.514974931123775E-3</v>
      </c>
      <c r="I29" s="38">
        <v>1.4892052563630371E-2</v>
      </c>
      <c r="J29" s="38">
        <v>1.0179236373571043E-2</v>
      </c>
      <c r="K29" s="38">
        <v>1.8674679003849542E-2</v>
      </c>
      <c r="L29" s="38">
        <v>1.9802064094610394E-2</v>
      </c>
      <c r="M29" s="38">
        <v>6.2049147675107491E-3</v>
      </c>
      <c r="N29" s="38">
        <v>1.9290874755629482E-2</v>
      </c>
      <c r="O29" s="38">
        <v>9.6116112347769539E-3</v>
      </c>
      <c r="P29" s="38">
        <v>1.4669906822031818E-2</v>
      </c>
      <c r="Q29" s="38">
        <v>5.4461724458960969E-3</v>
      </c>
      <c r="R29" s="38">
        <v>7.5527231289658501E-3</v>
      </c>
      <c r="S29" s="38">
        <v>3.5138962795326612E-3</v>
      </c>
      <c r="T29" s="38">
        <v>3.7422500148330692E-3</v>
      </c>
      <c r="U29" s="38">
        <v>1.3149619342763288E-2</v>
      </c>
      <c r="V29" s="38">
        <v>9.4777930193848774E-3</v>
      </c>
      <c r="W29" s="38">
        <v>1.9617672743202012E-3</v>
      </c>
      <c r="X29" s="38">
        <v>1.0051067200703352E-2</v>
      </c>
      <c r="Y29" s="38">
        <v>5.4037923879132607E-3</v>
      </c>
      <c r="Z29" s="38">
        <v>4.7289914397574155E-3</v>
      </c>
      <c r="AA29" s="38">
        <v>6.1878835156649683E-4</v>
      </c>
      <c r="AB29" s="38">
        <v>1.0169715742982979</v>
      </c>
      <c r="AC29" s="38">
        <v>1.5332990548241594E-2</v>
      </c>
      <c r="AD29" s="38">
        <v>7.7669134433477312E-3</v>
      </c>
      <c r="AE29" s="38">
        <v>3.6671293144517961E-3</v>
      </c>
      <c r="AF29" s="38">
        <v>4.1139039381141934E-3</v>
      </c>
      <c r="AG29" s="38">
        <v>5.8736713676988787E-3</v>
      </c>
      <c r="AH29" s="38">
        <v>3.3990731176337754E-3</v>
      </c>
      <c r="AI29" s="38">
        <v>8.4108097550097873E-3</v>
      </c>
      <c r="AJ29" s="38">
        <v>4.7697418283711573E-3</v>
      </c>
      <c r="AK29" s="38">
        <v>2.3617519448215045E-2</v>
      </c>
      <c r="AL29" s="38">
        <v>1.3528775231505209E-2</v>
      </c>
      <c r="AM29" s="44">
        <f t="shared" si="1"/>
        <v>1.3378448221444708</v>
      </c>
      <c r="AN29" s="44">
        <f t="shared" si="0"/>
        <v>1.176195669672071</v>
      </c>
      <c r="AO29" s="48">
        <v>0.72589348860190472</v>
      </c>
      <c r="AP29" s="48"/>
    </row>
    <row r="30" spans="1:42">
      <c r="A30" s="12" t="s">
        <v>26</v>
      </c>
      <c r="B30" s="13" t="s">
        <v>82</v>
      </c>
      <c r="C30" s="38">
        <v>3.8195564476869775E-4</v>
      </c>
      <c r="D30" s="38">
        <v>3.1114905013511181E-4</v>
      </c>
      <c r="E30" s="38">
        <v>3.771079634327496E-4</v>
      </c>
      <c r="F30" s="38">
        <v>9.4896621062325623E-4</v>
      </c>
      <c r="G30" s="38">
        <v>8.0700902269224275E-4</v>
      </c>
      <c r="H30" s="38">
        <v>9.9878047906762292E-4</v>
      </c>
      <c r="I30" s="38">
        <v>6.6570972734836947E-4</v>
      </c>
      <c r="J30" s="38">
        <v>1.1501741119150134E-3</v>
      </c>
      <c r="K30" s="38">
        <v>1.0686777611441066E-3</v>
      </c>
      <c r="L30" s="38">
        <v>6.9976372877689121E-4</v>
      </c>
      <c r="M30" s="38">
        <v>9.5982325833271075E-4</v>
      </c>
      <c r="N30" s="38">
        <v>8.6710741836284317E-4</v>
      </c>
      <c r="O30" s="38">
        <v>5.7452514647089877E-4</v>
      </c>
      <c r="P30" s="38">
        <v>1.4380602798247761E-3</v>
      </c>
      <c r="Q30" s="38">
        <v>9.393343841156772E-4</v>
      </c>
      <c r="R30" s="38">
        <v>1.2380879270768442E-3</v>
      </c>
      <c r="S30" s="38">
        <v>6.1336116005004731E-4</v>
      </c>
      <c r="T30" s="38">
        <v>3.7154798376896604E-4</v>
      </c>
      <c r="U30" s="38">
        <v>7.2444979845031655E-4</v>
      </c>
      <c r="V30" s="38">
        <v>1.288049525047076E-3</v>
      </c>
      <c r="W30" s="38">
        <v>1.56944588303078E-3</v>
      </c>
      <c r="X30" s="38">
        <v>3.7991644797786134E-3</v>
      </c>
      <c r="Y30" s="38">
        <v>4.2622512266789784E-3</v>
      </c>
      <c r="Z30" s="38">
        <v>5.9791001414474104E-3</v>
      </c>
      <c r="AA30" s="38">
        <v>3.1043266327358186E-4</v>
      </c>
      <c r="AB30" s="38">
        <v>3.0906400237826997E-3</v>
      </c>
      <c r="AC30" s="38">
        <v>1.0050104559629909</v>
      </c>
      <c r="AD30" s="38">
        <v>5.6310059247976973E-3</v>
      </c>
      <c r="AE30" s="38">
        <v>1.7591308012622627E-3</v>
      </c>
      <c r="AF30" s="38">
        <v>1.7973335767605093E-3</v>
      </c>
      <c r="AG30" s="38">
        <v>5.8846492229925303E-3</v>
      </c>
      <c r="AH30" s="38">
        <v>1.9638851718655832E-3</v>
      </c>
      <c r="AI30" s="38">
        <v>2.4119863506615177E-3</v>
      </c>
      <c r="AJ30" s="38">
        <v>2.0206268083674942E-3</v>
      </c>
      <c r="AK30" s="38">
        <v>2.8306980584409669E-4</v>
      </c>
      <c r="AL30" s="38">
        <v>4.0002395527667794E-3</v>
      </c>
      <c r="AM30" s="44">
        <f t="shared" si="1"/>
        <v>1.0661970581777056</v>
      </c>
      <c r="AN30" s="44">
        <f t="shared" si="0"/>
        <v>0.93737056950712316</v>
      </c>
      <c r="AO30" s="48">
        <v>0.91397903802443137</v>
      </c>
      <c r="AP30" s="48"/>
    </row>
    <row r="31" spans="1:42">
      <c r="A31" s="12" t="s">
        <v>27</v>
      </c>
      <c r="B31" s="13" t="s">
        <v>83</v>
      </c>
      <c r="C31" s="38">
        <v>7.4789072134818818E-4</v>
      </c>
      <c r="D31" s="38">
        <v>2.4447721246474187E-3</v>
      </c>
      <c r="E31" s="38">
        <v>1.6579246350622407E-3</v>
      </c>
      <c r="F31" s="38">
        <v>8.3786019675716336E-4</v>
      </c>
      <c r="G31" s="38">
        <v>7.607053263663147E-4</v>
      </c>
      <c r="H31" s="38">
        <v>2.348797762232671E-4</v>
      </c>
      <c r="I31" s="38">
        <v>1.509150710909158E-3</v>
      </c>
      <c r="J31" s="38">
        <v>7.9714752008789094E-4</v>
      </c>
      <c r="K31" s="38">
        <v>1.5244771895843079E-4</v>
      </c>
      <c r="L31" s="38">
        <v>1.0387488444093458E-3</v>
      </c>
      <c r="M31" s="38">
        <v>6.4591953642392644E-4</v>
      </c>
      <c r="N31" s="38">
        <v>7.8094982587433536E-4</v>
      </c>
      <c r="O31" s="38">
        <v>4.6062661815911028E-4</v>
      </c>
      <c r="P31" s="38">
        <v>8.0310337061478658E-4</v>
      </c>
      <c r="Q31" s="38">
        <v>4.8971569283384167E-4</v>
      </c>
      <c r="R31" s="38">
        <v>8.7558806492928759E-4</v>
      </c>
      <c r="S31" s="38">
        <v>1.5607301062873767E-4</v>
      </c>
      <c r="T31" s="38">
        <v>1.7456754868310696E-4</v>
      </c>
      <c r="U31" s="38">
        <v>1.8790973209288311E-4</v>
      </c>
      <c r="V31" s="38">
        <v>1.1979405285997284E-3</v>
      </c>
      <c r="W31" s="38">
        <v>5.1430293997292611E-4</v>
      </c>
      <c r="X31" s="38">
        <v>1.4933632594091324E-3</v>
      </c>
      <c r="Y31" s="38">
        <v>4.3862639102122707E-4</v>
      </c>
      <c r="Z31" s="38">
        <v>3.1098113766203406E-4</v>
      </c>
      <c r="AA31" s="38">
        <v>4.2141910664287278E-4</v>
      </c>
      <c r="AB31" s="38">
        <v>8.5014728668868331E-4</v>
      </c>
      <c r="AC31" s="38">
        <v>1.2928688819867406E-3</v>
      </c>
      <c r="AD31" s="38">
        <v>1.0001990097865328</v>
      </c>
      <c r="AE31" s="38">
        <v>8.3498939635236625E-4</v>
      </c>
      <c r="AF31" s="38">
        <v>4.7508944409644418E-4</v>
      </c>
      <c r="AG31" s="38">
        <v>3.7377481252552983E-4</v>
      </c>
      <c r="AH31" s="38">
        <v>6.5301328861133484E-4</v>
      </c>
      <c r="AI31" s="38">
        <v>7.1030471895063593E-4</v>
      </c>
      <c r="AJ31" s="38">
        <v>2.6441433446703993E-4</v>
      </c>
      <c r="AK31" s="38">
        <v>8.3680956272572316E-5</v>
      </c>
      <c r="AL31" s="38">
        <v>0.17161252872774577</v>
      </c>
      <c r="AM31" s="44">
        <f t="shared" si="1"/>
        <v>1.196482435972547</v>
      </c>
      <c r="AN31" s="44">
        <f t="shared" si="0"/>
        <v>1.0519138219437156</v>
      </c>
      <c r="AO31" s="48">
        <v>0</v>
      </c>
      <c r="AP31" s="48"/>
    </row>
    <row r="32" spans="1:42">
      <c r="A32" s="12" t="s">
        <v>28</v>
      </c>
      <c r="B32" s="13" t="s">
        <v>84</v>
      </c>
      <c r="C32" s="38">
        <v>6.394563194969256E-4</v>
      </c>
      <c r="D32" s="38">
        <v>1.105929549107742E-3</v>
      </c>
      <c r="E32" s="38">
        <v>1.0546834997742578E-3</v>
      </c>
      <c r="F32" s="38">
        <v>2.2582000452228781E-3</v>
      </c>
      <c r="G32" s="38">
        <v>8.8341704750670132E-4</v>
      </c>
      <c r="H32" s="38">
        <v>4.9266826215648536E-4</v>
      </c>
      <c r="I32" s="38">
        <v>9.4134211950836345E-4</v>
      </c>
      <c r="J32" s="38">
        <v>7.0897186445386458E-4</v>
      </c>
      <c r="K32" s="38">
        <v>1.5839708628938879E-3</v>
      </c>
      <c r="L32" s="38">
        <v>1.0251005643480567E-3</v>
      </c>
      <c r="M32" s="38">
        <v>1.9843451976912264E-3</v>
      </c>
      <c r="N32" s="38">
        <v>6.1088677561982037E-4</v>
      </c>
      <c r="O32" s="38">
        <v>3.3310241869708114E-3</v>
      </c>
      <c r="P32" s="38">
        <v>7.4373552885603159E-4</v>
      </c>
      <c r="Q32" s="38">
        <v>4.5660905018090709E-3</v>
      </c>
      <c r="R32" s="38">
        <v>1.0679447581075642E-2</v>
      </c>
      <c r="S32" s="38">
        <v>1.9451695722616003E-2</v>
      </c>
      <c r="T32" s="38">
        <v>1.8983591569094654E-2</v>
      </c>
      <c r="U32" s="38">
        <v>2.6291157766365962E-3</v>
      </c>
      <c r="V32" s="38">
        <v>1.5892473160000588E-3</v>
      </c>
      <c r="W32" s="38">
        <v>3.2355855233741092E-2</v>
      </c>
      <c r="X32" s="38">
        <v>2.2876774177174441E-3</v>
      </c>
      <c r="Y32" s="38">
        <v>4.1578984911464917E-3</v>
      </c>
      <c r="Z32" s="38">
        <v>8.2930577437426536E-4</v>
      </c>
      <c r="AA32" s="38">
        <v>2.3852162214418386E-4</v>
      </c>
      <c r="AB32" s="38">
        <v>1.5981878588284435E-3</v>
      </c>
      <c r="AC32" s="38">
        <v>3.2716608682844023E-3</v>
      </c>
      <c r="AD32" s="38">
        <v>7.7078422971036753E-4</v>
      </c>
      <c r="AE32" s="38">
        <v>1.0008648212453126</v>
      </c>
      <c r="AF32" s="38">
        <v>8.0407378000072317E-4</v>
      </c>
      <c r="AG32" s="38">
        <v>3.7088758729443447E-4</v>
      </c>
      <c r="AH32" s="38">
        <v>1.6699911838518838E-3</v>
      </c>
      <c r="AI32" s="38">
        <v>1.5161945730812628E-3</v>
      </c>
      <c r="AJ32" s="38">
        <v>1.2465314070576445E-3</v>
      </c>
      <c r="AK32" s="38">
        <v>2.56213828178336E-4</v>
      </c>
      <c r="AL32" s="38">
        <v>6.4622737323209528E-2</v>
      </c>
      <c r="AM32" s="44">
        <f t="shared" si="1"/>
        <v>1.1921242627147721</v>
      </c>
      <c r="AN32" s="44">
        <f t="shared" si="0"/>
        <v>1.0480822381691051</v>
      </c>
      <c r="AO32" s="48">
        <v>8.9122310591260287E-2</v>
      </c>
      <c r="AP32" s="48"/>
    </row>
    <row r="33" spans="1:42">
      <c r="A33" s="12" t="s">
        <v>29</v>
      </c>
      <c r="B33" s="13" t="s">
        <v>85</v>
      </c>
      <c r="C33" s="38">
        <v>7.8397928050265205E-5</v>
      </c>
      <c r="D33" s="38">
        <v>4.1403298732288804E-6</v>
      </c>
      <c r="E33" s="38">
        <v>3.3965596692081363E-6</v>
      </c>
      <c r="F33" s="38">
        <v>3.2497085437818082E-6</v>
      </c>
      <c r="G33" s="38">
        <v>3.8961508696351888E-6</v>
      </c>
      <c r="H33" s="38">
        <v>1.1805536145444275E-6</v>
      </c>
      <c r="I33" s="38">
        <v>3.3122149659631283E-6</v>
      </c>
      <c r="J33" s="38">
        <v>7.593339059268297E-6</v>
      </c>
      <c r="K33" s="38">
        <v>1.9639235785984526E-6</v>
      </c>
      <c r="L33" s="38">
        <v>2.7682221976695723E-6</v>
      </c>
      <c r="M33" s="38">
        <v>1.5918767930878678E-6</v>
      </c>
      <c r="N33" s="38">
        <v>2.2714249774684722E-6</v>
      </c>
      <c r="O33" s="38">
        <v>5.4112528569168186E-6</v>
      </c>
      <c r="P33" s="38">
        <v>2.3308510417933969E-6</v>
      </c>
      <c r="Q33" s="38">
        <v>1.3363061114565512E-6</v>
      </c>
      <c r="R33" s="38">
        <v>2.2212822100812464E-6</v>
      </c>
      <c r="S33" s="38">
        <v>8.0380918905948206E-7</v>
      </c>
      <c r="T33" s="38">
        <v>8.6823178663459815E-7</v>
      </c>
      <c r="U33" s="38">
        <v>1.2509187512680433E-6</v>
      </c>
      <c r="V33" s="38">
        <v>2.8493135896210895E-6</v>
      </c>
      <c r="W33" s="38">
        <v>1.7678556794067445E-6</v>
      </c>
      <c r="X33" s="38">
        <v>2.3939751133249101E-5</v>
      </c>
      <c r="Y33" s="38">
        <v>2.0500078224610112E-5</v>
      </c>
      <c r="Z33" s="38">
        <v>2.4152300634488568E-5</v>
      </c>
      <c r="AA33" s="38">
        <v>1.391781403112661E-6</v>
      </c>
      <c r="AB33" s="38">
        <v>3.301017757210931E-5</v>
      </c>
      <c r="AC33" s="38">
        <v>4.5884436218754088E-5</v>
      </c>
      <c r="AD33" s="38">
        <v>1.1938991028757339E-5</v>
      </c>
      <c r="AE33" s="38">
        <v>9.7998631444859937E-6</v>
      </c>
      <c r="AF33" s="38">
        <v>1.0123840840909655</v>
      </c>
      <c r="AG33" s="38">
        <v>1.0547317568803828E-5</v>
      </c>
      <c r="AH33" s="38">
        <v>4.5667421037956585E-6</v>
      </c>
      <c r="AI33" s="38">
        <v>5.0781112845752308E-5</v>
      </c>
      <c r="AJ33" s="38">
        <v>2.1767894526264456E-5</v>
      </c>
      <c r="AK33" s="38">
        <v>1.7582796720019191E-6</v>
      </c>
      <c r="AL33" s="38">
        <v>2.6269845584909969E-4</v>
      </c>
      <c r="AM33" s="44">
        <f t="shared" si="1"/>
        <v>1.0130394233263</v>
      </c>
      <c r="AN33" s="44">
        <f t="shared" si="0"/>
        <v>0.89063586688143948</v>
      </c>
      <c r="AO33" s="48">
        <v>8.716908086200871E-2</v>
      </c>
      <c r="AP33" s="48"/>
    </row>
    <row r="34" spans="1:42">
      <c r="A34" s="12" t="s">
        <v>30</v>
      </c>
      <c r="B34" s="13" t="s">
        <v>86</v>
      </c>
      <c r="C34" s="38">
        <v>9.0869561589506601E-5</v>
      </c>
      <c r="D34" s="38">
        <v>1.7045500891871819E-4</v>
      </c>
      <c r="E34" s="38">
        <v>1.1326165983135882E-4</v>
      </c>
      <c r="F34" s="38">
        <v>1.4435199236279693E-3</v>
      </c>
      <c r="G34" s="38">
        <v>6.6180099235394873E-4</v>
      </c>
      <c r="H34" s="38">
        <v>1.9204291824859965E-4</v>
      </c>
      <c r="I34" s="38">
        <v>2.8340699018134245E-4</v>
      </c>
      <c r="J34" s="38">
        <v>7.0880227202177405E-4</v>
      </c>
      <c r="K34" s="38">
        <v>2.0716194021417771E-3</v>
      </c>
      <c r="L34" s="38">
        <v>5.87885091107676E-4</v>
      </c>
      <c r="M34" s="38">
        <v>8.4978723872260545E-4</v>
      </c>
      <c r="N34" s="38">
        <v>5.52881172026876E-4</v>
      </c>
      <c r="O34" s="38">
        <v>4.4577429632650892E-4</v>
      </c>
      <c r="P34" s="38">
        <v>5.9905707438127702E-4</v>
      </c>
      <c r="Q34" s="38">
        <v>7.1815206479136813E-4</v>
      </c>
      <c r="R34" s="38">
        <v>1.5215944707757142E-3</v>
      </c>
      <c r="S34" s="38">
        <v>2.8684738507029066E-4</v>
      </c>
      <c r="T34" s="38">
        <v>2.2156620251655284E-4</v>
      </c>
      <c r="U34" s="38">
        <v>6.687487055951377E-4</v>
      </c>
      <c r="V34" s="38">
        <v>9.8436402933016194E-4</v>
      </c>
      <c r="W34" s="38">
        <v>1.3034602292973129E-3</v>
      </c>
      <c r="X34" s="38">
        <v>5.4249031820777826E-3</v>
      </c>
      <c r="Y34" s="38">
        <v>8.7647509017329758E-4</v>
      </c>
      <c r="Z34" s="38">
        <v>1.9524429356105517E-3</v>
      </c>
      <c r="AA34" s="38">
        <v>2.5015180701708613E-4</v>
      </c>
      <c r="AB34" s="38">
        <v>1.7909830285640247E-3</v>
      </c>
      <c r="AC34" s="38">
        <v>6.1225264087998014E-4</v>
      </c>
      <c r="AD34" s="38">
        <v>3.0352339420407432E-4</v>
      </c>
      <c r="AE34" s="38">
        <v>4.715390514626804E-4</v>
      </c>
      <c r="AF34" s="38">
        <v>8.3220436356807887E-4</v>
      </c>
      <c r="AG34" s="38">
        <v>1.0001210501347326</v>
      </c>
      <c r="AH34" s="38">
        <v>1.6016037583139544E-3</v>
      </c>
      <c r="AI34" s="38">
        <v>1.1961095139890936E-3</v>
      </c>
      <c r="AJ34" s="38">
        <v>4.1373498868684921E-3</v>
      </c>
      <c r="AK34" s="38">
        <v>9.0711869015473777E-5</v>
      </c>
      <c r="AL34" s="38">
        <v>2.6373756531524566E-3</v>
      </c>
      <c r="AM34" s="44">
        <f t="shared" si="1"/>
        <v>1.0367745729984861</v>
      </c>
      <c r="AN34" s="44">
        <f t="shared" si="0"/>
        <v>0.91150314520950038</v>
      </c>
      <c r="AO34" s="48">
        <v>4.3595913578872554E-2</v>
      </c>
      <c r="AP34" s="48"/>
    </row>
    <row r="35" spans="1:42">
      <c r="A35" s="12" t="s">
        <v>31</v>
      </c>
      <c r="B35" s="13" t="s">
        <v>87</v>
      </c>
      <c r="C35" s="38">
        <v>9.1979252213579363E-3</v>
      </c>
      <c r="D35" s="38">
        <v>6.6752078448691996E-3</v>
      </c>
      <c r="E35" s="38">
        <v>5.8347538963789934E-3</v>
      </c>
      <c r="F35" s="38">
        <v>5.6405513007254889E-2</v>
      </c>
      <c r="G35" s="38">
        <v>2.0294838767759518E-2</v>
      </c>
      <c r="H35" s="38">
        <v>6.3200600572567772E-3</v>
      </c>
      <c r="I35" s="38">
        <v>1.0187242192079502E-2</v>
      </c>
      <c r="J35" s="38">
        <v>1.5851418687097715E-2</v>
      </c>
      <c r="K35" s="38">
        <v>1.3774222407133056E-2</v>
      </c>
      <c r="L35" s="38">
        <v>1.7568124187711805E-2</v>
      </c>
      <c r="M35" s="38">
        <v>1.4369307410676451E-2</v>
      </c>
      <c r="N35" s="38">
        <v>2.7770407341110113E-2</v>
      </c>
      <c r="O35" s="38">
        <v>5.8629216787184435E-3</v>
      </c>
      <c r="P35" s="38">
        <v>1.9105251992464201E-2</v>
      </c>
      <c r="Q35" s="38">
        <v>1.8724822845180244E-2</v>
      </c>
      <c r="R35" s="38">
        <v>6.417851132387865E-3</v>
      </c>
      <c r="S35" s="38">
        <v>4.6512075080692777E-3</v>
      </c>
      <c r="T35" s="38">
        <v>2.1941787902989493E-2</v>
      </c>
      <c r="U35" s="38">
        <v>6.6061882818055353E-3</v>
      </c>
      <c r="V35" s="38">
        <v>3.2822651097769419E-2</v>
      </c>
      <c r="W35" s="38">
        <v>2.5896377169575265E-2</v>
      </c>
      <c r="X35" s="38">
        <v>3.7783534777416972E-2</v>
      </c>
      <c r="Y35" s="38">
        <v>2.9275849456397704E-2</v>
      </c>
      <c r="Z35" s="38">
        <v>4.381922071765209E-2</v>
      </c>
      <c r="AA35" s="38">
        <v>6.5989031322488513E-3</v>
      </c>
      <c r="AB35" s="38">
        <v>3.9662146825225751E-2</v>
      </c>
      <c r="AC35" s="38">
        <v>2.993746052214058E-2</v>
      </c>
      <c r="AD35" s="38">
        <v>3.0785505218073422E-2</v>
      </c>
      <c r="AE35" s="38">
        <v>1.3977522825152871E-2</v>
      </c>
      <c r="AF35" s="38">
        <v>1.9779346653319325E-2</v>
      </c>
      <c r="AG35" s="38">
        <v>2.7778972563502639E-2</v>
      </c>
      <c r="AH35" s="38">
        <v>1.0405494069891492</v>
      </c>
      <c r="AI35" s="38">
        <v>1.3499150370782869E-2</v>
      </c>
      <c r="AJ35" s="38">
        <v>2.1921586496224235E-2</v>
      </c>
      <c r="AK35" s="38">
        <v>2.5561101090092507E-3</v>
      </c>
      <c r="AL35" s="38">
        <v>3.1283672922086572E-2</v>
      </c>
      <c r="AM35" s="44">
        <f t="shared" si="1"/>
        <v>1.7354864702080284</v>
      </c>
      <c r="AN35" s="44">
        <f t="shared" si="0"/>
        <v>1.5257910612989749</v>
      </c>
      <c r="AO35" s="48">
        <v>0.66464209566378951</v>
      </c>
      <c r="AP35" s="48"/>
    </row>
    <row r="36" spans="1:42">
      <c r="A36" s="12" t="s">
        <v>32</v>
      </c>
      <c r="B36" s="13" t="s">
        <v>88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1</v>
      </c>
      <c r="AJ36" s="38">
        <v>0</v>
      </c>
      <c r="AK36" s="38">
        <v>0</v>
      </c>
      <c r="AL36" s="38">
        <v>0</v>
      </c>
      <c r="AM36" s="44">
        <f t="shared" si="1"/>
        <v>1</v>
      </c>
      <c r="AN36" s="44">
        <f t="shared" si="0"/>
        <v>0.8791719713701267</v>
      </c>
      <c r="AO36" s="48">
        <v>0.56571680849244399</v>
      </c>
      <c r="AP36" s="48"/>
    </row>
    <row r="37" spans="1:42">
      <c r="A37" s="12" t="s">
        <v>33</v>
      </c>
      <c r="B37" s="13" t="s">
        <v>89</v>
      </c>
      <c r="C37" s="38">
        <v>1.8495340612742283E-4</v>
      </c>
      <c r="D37" s="38">
        <v>2.9528354886206704E-4</v>
      </c>
      <c r="E37" s="38">
        <v>1.4696482557091744E-3</v>
      </c>
      <c r="F37" s="38">
        <v>3.0885721256980724E-4</v>
      </c>
      <c r="G37" s="38">
        <v>1.8064085798880959E-4</v>
      </c>
      <c r="H37" s="38">
        <v>2.6313842909946614E-4</v>
      </c>
      <c r="I37" s="38">
        <v>1.8977423088572089E-4</v>
      </c>
      <c r="J37" s="38">
        <v>2.1248203617497144E-4</v>
      </c>
      <c r="K37" s="38">
        <v>3.7682159790553276E-4</v>
      </c>
      <c r="L37" s="38">
        <v>1.6433281334127202E-4</v>
      </c>
      <c r="M37" s="38">
        <v>1.6394971768469432E-4</v>
      </c>
      <c r="N37" s="38">
        <v>1.5424196113322452E-4</v>
      </c>
      <c r="O37" s="38">
        <v>1.8659211551911697E-4</v>
      </c>
      <c r="P37" s="38">
        <v>5.2024528137393589E-4</v>
      </c>
      <c r="Q37" s="38">
        <v>1.4671636211828184E-4</v>
      </c>
      <c r="R37" s="38">
        <v>2.0085988575333901E-4</v>
      </c>
      <c r="S37" s="38">
        <v>6.7845361708465153E-5</v>
      </c>
      <c r="T37" s="38">
        <v>8.4570652286779344E-5</v>
      </c>
      <c r="U37" s="38">
        <v>1.2575461085856276E-4</v>
      </c>
      <c r="V37" s="38">
        <v>4.3474887841530132E-4</v>
      </c>
      <c r="W37" s="38">
        <v>2.196370829253371E-4</v>
      </c>
      <c r="X37" s="38">
        <v>3.0547164285972696E-4</v>
      </c>
      <c r="Y37" s="38">
        <v>8.1473377464925684E-4</v>
      </c>
      <c r="Z37" s="38">
        <v>2.9681061600422338E-4</v>
      </c>
      <c r="AA37" s="38">
        <v>3.9768887178102513E-4</v>
      </c>
      <c r="AB37" s="38">
        <v>4.5945030272246502E-4</v>
      </c>
      <c r="AC37" s="38">
        <v>4.5329877937612447E-3</v>
      </c>
      <c r="AD37" s="38">
        <v>5.9541793815021723E-4</v>
      </c>
      <c r="AE37" s="38">
        <v>6.1742186372707863E-4</v>
      </c>
      <c r="AF37" s="38">
        <v>1.018894558577722E-2</v>
      </c>
      <c r="AG37" s="38">
        <v>2.7373639093284693E-3</v>
      </c>
      <c r="AH37" s="38">
        <v>8.7222720110465891E-4</v>
      </c>
      <c r="AI37" s="38">
        <v>4.9610521417069366E-3</v>
      </c>
      <c r="AJ37" s="38">
        <v>1.0084156838361158</v>
      </c>
      <c r="AK37" s="38">
        <v>5.29061690728753E-5</v>
      </c>
      <c r="AL37" s="38">
        <v>3.2866714686390804E-3</v>
      </c>
      <c r="AM37" s="44">
        <f t="shared" si="1"/>
        <v>1.0444859274138414</v>
      </c>
      <c r="AN37" s="44">
        <f t="shared" si="0"/>
        <v>0.91828275187278197</v>
      </c>
      <c r="AO37" s="48">
        <v>0.223232961352229</v>
      </c>
      <c r="AP37" s="48"/>
    </row>
    <row r="38" spans="1:42">
      <c r="A38" s="28" t="s">
        <v>128</v>
      </c>
      <c r="B38" s="13" t="s">
        <v>90</v>
      </c>
      <c r="C38" s="38">
        <v>3.9389951736040578E-4</v>
      </c>
      <c r="D38" s="38">
        <v>1.5236314992557157E-3</v>
      </c>
      <c r="E38" s="38">
        <v>1.6227548179917925E-4</v>
      </c>
      <c r="F38" s="38">
        <v>8.990375778320166E-4</v>
      </c>
      <c r="G38" s="38">
        <v>1.1968938586965718E-3</v>
      </c>
      <c r="H38" s="38">
        <v>1.7330253415797363E-3</v>
      </c>
      <c r="I38" s="38">
        <v>6.6733689529765809E-4</v>
      </c>
      <c r="J38" s="38">
        <v>1.3882886739565077E-3</v>
      </c>
      <c r="K38" s="38">
        <v>8.0856828573187421E-4</v>
      </c>
      <c r="L38" s="38">
        <v>3.8676168837844626E-4</v>
      </c>
      <c r="M38" s="38">
        <v>7.8340268425299356E-4</v>
      </c>
      <c r="N38" s="38">
        <v>9.7578758953016979E-4</v>
      </c>
      <c r="O38" s="38">
        <v>4.6263591050662006E-4</v>
      </c>
      <c r="P38" s="38">
        <v>1.3132793285241364E-3</v>
      </c>
      <c r="Q38" s="38">
        <v>1.1943227074777607E-3</v>
      </c>
      <c r="R38" s="38">
        <v>1.4285456715048823E-3</v>
      </c>
      <c r="S38" s="38">
        <v>5.1652281603399716E-4</v>
      </c>
      <c r="T38" s="38">
        <v>6.4122273795915005E-4</v>
      </c>
      <c r="U38" s="38">
        <v>7.1349449832347109E-4</v>
      </c>
      <c r="V38" s="38">
        <v>5.6286021361776539E-4</v>
      </c>
      <c r="W38" s="38">
        <v>3.7631213695125357E-4</v>
      </c>
      <c r="X38" s="38">
        <v>2.7825379425868786E-3</v>
      </c>
      <c r="Y38" s="38">
        <v>4.4305571884984416E-3</v>
      </c>
      <c r="Z38" s="38">
        <v>3.6619629648647796E-3</v>
      </c>
      <c r="AA38" s="38">
        <v>2.1808248743591715E-4</v>
      </c>
      <c r="AB38" s="38">
        <v>2.7079250040702462E-3</v>
      </c>
      <c r="AC38" s="38">
        <v>3.2243143507338476E-3</v>
      </c>
      <c r="AD38" s="38">
        <v>3.210926124043419E-3</v>
      </c>
      <c r="AE38" s="38">
        <v>2.0321460033121191E-3</v>
      </c>
      <c r="AF38" s="38">
        <v>2.7363297531596419E-3</v>
      </c>
      <c r="AG38" s="38">
        <v>3.6172714601631754E-3</v>
      </c>
      <c r="AH38" s="38">
        <v>1.6125896470903785E-3</v>
      </c>
      <c r="AI38" s="38">
        <v>1.4415027591585801E-3</v>
      </c>
      <c r="AJ38" s="38">
        <v>2.5529903473024522E-3</v>
      </c>
      <c r="AK38" s="38">
        <v>1.0002824645888699</v>
      </c>
      <c r="AL38" s="38">
        <v>2.1206020314271227E-3</v>
      </c>
      <c r="AM38" s="44">
        <f t="shared" si="1"/>
        <v>1.0547603077672871</v>
      </c>
      <c r="AN38" s="44">
        <f t="shared" si="0"/>
        <v>0.92731569910272738</v>
      </c>
      <c r="AO38" s="48">
        <v>0</v>
      </c>
      <c r="AP38" s="48"/>
    </row>
    <row r="39" spans="1:42">
      <c r="A39" s="28" t="s">
        <v>129</v>
      </c>
      <c r="B39" s="13" t="s">
        <v>131</v>
      </c>
      <c r="C39" s="38">
        <v>4.363439176172745E-3</v>
      </c>
      <c r="D39" s="38">
        <v>1.426360049804015E-2</v>
      </c>
      <c r="E39" s="38">
        <v>9.6728747894232834E-3</v>
      </c>
      <c r="F39" s="38">
        <v>4.8883505334784668E-3</v>
      </c>
      <c r="G39" s="38">
        <v>4.4382037747527038E-3</v>
      </c>
      <c r="H39" s="38">
        <v>1.3703654665159915E-3</v>
      </c>
      <c r="I39" s="38">
        <v>8.8048790374873689E-3</v>
      </c>
      <c r="J39" s="38">
        <v>4.6508194567119032E-3</v>
      </c>
      <c r="K39" s="38">
        <v>8.8942987288606894E-4</v>
      </c>
      <c r="L39" s="38">
        <v>6.0604006341051352E-3</v>
      </c>
      <c r="M39" s="38">
        <v>3.7685059186278497E-3</v>
      </c>
      <c r="N39" s="38">
        <v>4.556316808828148E-3</v>
      </c>
      <c r="O39" s="38">
        <v>2.6874464061276792E-3</v>
      </c>
      <c r="P39" s="38">
        <v>4.6855678374240449E-3</v>
      </c>
      <c r="Q39" s="38">
        <v>2.85716158564686E-3</v>
      </c>
      <c r="R39" s="38">
        <v>5.1084672608513763E-3</v>
      </c>
      <c r="S39" s="38">
        <v>9.1058101067629865E-4</v>
      </c>
      <c r="T39" s="38">
        <v>1.0184841970484718E-3</v>
      </c>
      <c r="U39" s="38">
        <v>1.0963268605875417E-3</v>
      </c>
      <c r="V39" s="38">
        <v>6.9891770067616512E-3</v>
      </c>
      <c r="W39" s="38">
        <v>3.0006116303372453E-3</v>
      </c>
      <c r="X39" s="38">
        <v>8.712769879824658E-3</v>
      </c>
      <c r="Y39" s="38">
        <v>2.5590898825902705E-3</v>
      </c>
      <c r="Z39" s="38">
        <v>1.8143657093100214E-3</v>
      </c>
      <c r="AA39" s="38">
        <v>2.4586969553499005E-3</v>
      </c>
      <c r="AB39" s="38">
        <v>4.9600374364416489E-3</v>
      </c>
      <c r="AC39" s="38">
        <v>7.5430200807227437E-3</v>
      </c>
      <c r="AD39" s="38">
        <v>1.1610882100975013E-3</v>
      </c>
      <c r="AE39" s="38">
        <v>4.8716013445987286E-3</v>
      </c>
      <c r="AF39" s="38">
        <v>2.7718272648437343E-3</v>
      </c>
      <c r="AG39" s="38">
        <v>2.1807245543847545E-3</v>
      </c>
      <c r="AH39" s="38">
        <v>3.8098931899457787E-3</v>
      </c>
      <c r="AI39" s="38">
        <v>4.1441501401467875E-3</v>
      </c>
      <c r="AJ39" s="38">
        <v>1.5426797429379828E-3</v>
      </c>
      <c r="AK39" s="38">
        <v>4.8822207907744226E-4</v>
      </c>
      <c r="AL39" s="38">
        <v>1.0012436437543331</v>
      </c>
      <c r="AM39" s="44">
        <f t="shared" si="1"/>
        <v>1.146342819987096</v>
      </c>
      <c r="AN39" s="44">
        <f t="shared" si="0"/>
        <v>1.0078324769140454</v>
      </c>
      <c r="AO39" s="48">
        <v>0.15890135174000575</v>
      </c>
      <c r="AP39" s="48"/>
    </row>
    <row r="40" spans="1:42">
      <c r="A40" s="29" t="s">
        <v>130</v>
      </c>
      <c r="B40" s="49" t="s">
        <v>133</v>
      </c>
      <c r="C40" s="41">
        <f>SUM(C4:C39)</f>
        <v>1.1001343797402363</v>
      </c>
      <c r="D40" s="41">
        <f>SUM(D4:D39)</f>
        <v>1.0630692713918566</v>
      </c>
      <c r="E40" s="41">
        <f t="shared" ref="E40:AL40" si="2">SUM(E4:E39)</f>
        <v>1.0779107578507652</v>
      </c>
      <c r="F40" s="41">
        <f t="shared" si="2"/>
        <v>1.1903602632606163</v>
      </c>
      <c r="G40" s="41">
        <f t="shared" si="2"/>
        <v>1.1215943170049139</v>
      </c>
      <c r="H40" s="41">
        <f t="shared" si="2"/>
        <v>1.0788777487652932</v>
      </c>
      <c r="I40" s="41">
        <f t="shared" si="2"/>
        <v>1.1487074986995796</v>
      </c>
      <c r="J40" s="41">
        <f t="shared" si="2"/>
        <v>1.083678014958209</v>
      </c>
      <c r="K40" s="41">
        <f t="shared" si="2"/>
        <v>1.1776383807714981</v>
      </c>
      <c r="L40" s="41">
        <f t="shared" si="2"/>
        <v>1.121040661469594</v>
      </c>
      <c r="M40" s="41">
        <f t="shared" si="2"/>
        <v>1.0859622063640184</v>
      </c>
      <c r="N40" s="41">
        <f t="shared" si="2"/>
        <v>1.1268643012542638</v>
      </c>
      <c r="O40" s="41">
        <f t="shared" si="2"/>
        <v>1.0795194169499212</v>
      </c>
      <c r="P40" s="41">
        <f t="shared" si="2"/>
        <v>1.1078288563433198</v>
      </c>
      <c r="Q40" s="41">
        <f t="shared" si="2"/>
        <v>1.0865049903716237</v>
      </c>
      <c r="R40" s="41">
        <f t="shared" si="2"/>
        <v>1.083910761324385</v>
      </c>
      <c r="S40" s="41">
        <f t="shared" si="2"/>
        <v>1.0567162570117625</v>
      </c>
      <c r="T40" s="41">
        <f t="shared" si="2"/>
        <v>1.0745263157572973</v>
      </c>
      <c r="U40" s="41">
        <f t="shared" si="2"/>
        <v>1.1500062976166243</v>
      </c>
      <c r="V40" s="41">
        <f t="shared" si="2"/>
        <v>1.1256365093050615</v>
      </c>
      <c r="W40" s="41">
        <f t="shared" si="2"/>
        <v>1.2348728786420822</v>
      </c>
      <c r="X40" s="41">
        <f t="shared" si="2"/>
        <v>1.2297220885109286</v>
      </c>
      <c r="Y40" s="41">
        <f t="shared" si="2"/>
        <v>1.1641816755686785</v>
      </c>
      <c r="Z40" s="41">
        <f t="shared" si="2"/>
        <v>1.1572876341278955</v>
      </c>
      <c r="AA40" s="41">
        <f t="shared" si="2"/>
        <v>1.0845392351887226</v>
      </c>
      <c r="AB40" s="41">
        <f t="shared" si="2"/>
        <v>1.1388703374170217</v>
      </c>
      <c r="AC40" s="41">
        <f t="shared" si="2"/>
        <v>1.1618186777694406</v>
      </c>
      <c r="AD40" s="41">
        <f t="shared" si="2"/>
        <v>1.1437189247193162</v>
      </c>
      <c r="AE40" s="41">
        <f t="shared" si="2"/>
        <v>1.0849481342006506</v>
      </c>
      <c r="AF40" s="41">
        <f t="shared" si="2"/>
        <v>1.121471463037889</v>
      </c>
      <c r="AG40" s="41">
        <f t="shared" si="2"/>
        <v>1.1068982859044079</v>
      </c>
      <c r="AH40" s="41">
        <f t="shared" si="2"/>
        <v>1.0999365177852225</v>
      </c>
      <c r="AI40" s="41">
        <f t="shared" si="2"/>
        <v>1.1653908134440234</v>
      </c>
      <c r="AJ40" s="41">
        <f t="shared" si="2"/>
        <v>1.131932486987733</v>
      </c>
      <c r="AK40" s="41">
        <f t="shared" si="2"/>
        <v>1.1152835694084471</v>
      </c>
      <c r="AL40" s="41">
        <f t="shared" si="2"/>
        <v>1.6662603004802499</v>
      </c>
      <c r="AM40" s="45"/>
      <c r="AN40" s="45"/>
      <c r="AO40" s="50"/>
    </row>
    <row r="41" spans="1:42">
      <c r="A41" s="19"/>
      <c r="B41" s="49" t="s">
        <v>137</v>
      </c>
      <c r="C41" s="41">
        <f>C40/AVERAGE($C40:$AL40)</f>
        <v>0.96720731140827532</v>
      </c>
      <c r="D41" s="41">
        <f t="shared" ref="D41:AL41" si="3">D40/AVERAGE($C40:$AL40)</f>
        <v>0.93462070703258293</v>
      </c>
      <c r="E41" s="41">
        <f t="shared" si="3"/>
        <v>0.94766892594072472</v>
      </c>
      <c r="F41" s="41">
        <f t="shared" si="3"/>
        <v>1.0465313792914992</v>
      </c>
      <c r="G41" s="41">
        <f t="shared" si="3"/>
        <v>0.98607428675874109</v>
      </c>
      <c r="H41" s="41">
        <f t="shared" si="3"/>
        <v>0.94851907724934725</v>
      </c>
      <c r="I41" s="41">
        <f t="shared" si="3"/>
        <v>1.0099114361593569</v>
      </c>
      <c r="J41" s="41">
        <f t="shared" si="3"/>
        <v>0.95273933674127453</v>
      </c>
      <c r="K41" s="41">
        <f t="shared" si="3"/>
        <v>1.0353466567840022</v>
      </c>
      <c r="L41" s="41">
        <f t="shared" si="3"/>
        <v>0.98558752833029406</v>
      </c>
      <c r="M41" s="41">
        <f t="shared" si="3"/>
        <v>0.95474753380250665</v>
      </c>
      <c r="N41" s="41">
        <f t="shared" si="3"/>
        <v>0.99070750920033168</v>
      </c>
      <c r="O41" s="41">
        <f t="shared" si="3"/>
        <v>0.94908321393219219</v>
      </c>
      <c r="P41" s="41">
        <f t="shared" si="3"/>
        <v>0.97397207957206955</v>
      </c>
      <c r="Q41" s="41">
        <f t="shared" si="3"/>
        <v>0.95522473428850119</v>
      </c>
      <c r="R41" s="41">
        <f t="shared" si="3"/>
        <v>0.95294396082285471</v>
      </c>
      <c r="S41" s="41">
        <f t="shared" si="3"/>
        <v>0.92903531485589297</v>
      </c>
      <c r="T41" s="41">
        <f t="shared" si="3"/>
        <v>0.94469341931342254</v>
      </c>
      <c r="U41" s="41">
        <f t="shared" si="3"/>
        <v>1.0110533037636684</v>
      </c>
      <c r="V41" s="41">
        <f t="shared" si="3"/>
        <v>0.98962806893191912</v>
      </c>
      <c r="W41" s="41">
        <f t="shared" si="3"/>
        <v>1.0856656231072628</v>
      </c>
      <c r="X41" s="41">
        <f t="shared" si="3"/>
        <v>1.0811371927935427</v>
      </c>
      <c r="Y41" s="41">
        <f t="shared" si="3"/>
        <v>1.0235158987426924</v>
      </c>
      <c r="Z41" s="41">
        <f t="shared" si="3"/>
        <v>1.017454850738492</v>
      </c>
      <c r="AA41" s="41">
        <f t="shared" si="3"/>
        <v>0.95349649742911902</v>
      </c>
      <c r="AB41" s="41">
        <f t="shared" si="3"/>
        <v>1.0012628796818845</v>
      </c>
      <c r="AC41" s="41">
        <f t="shared" si="3"/>
        <v>1.0214384173091933</v>
      </c>
      <c r="AD41" s="41">
        <f t="shared" si="3"/>
        <v>1.0055256217388031</v>
      </c>
      <c r="AE41" s="41">
        <f t="shared" si="3"/>
        <v>0.95385598997952703</v>
      </c>
      <c r="AF41" s="41">
        <f t="shared" si="3"/>
        <v>0.98596627699436123</v>
      </c>
      <c r="AG41" s="41">
        <f t="shared" si="3"/>
        <v>0.97315394812479261</v>
      </c>
      <c r="AH41" s="41">
        <f t="shared" si="3"/>
        <v>0.96703335672322666</v>
      </c>
      <c r="AI41" s="41">
        <f t="shared" si="3"/>
        <v>1.0245789388722177</v>
      </c>
      <c r="AJ41" s="41">
        <f t="shared" si="3"/>
        <v>0.99516331604289565</v>
      </c>
      <c r="AK41" s="41">
        <f t="shared" si="3"/>
        <v>0.98052605435353613</v>
      </c>
      <c r="AL41" s="42">
        <f t="shared" si="3"/>
        <v>1.4649293531890013</v>
      </c>
      <c r="AM41" s="50"/>
      <c r="AN41" s="50"/>
      <c r="AO41" s="50"/>
    </row>
  </sheetData>
  <dataConsolidate leftLabels="1" topLabels="1">
    <dataRefs count="1">
      <dataRef ref="C3:HF202" sheet="平成２１年朝来市産連（188部門最終調整）" r:id="rId1"/>
    </dataRefs>
  </dataConsolidate>
  <mergeCells count="1">
    <mergeCell ref="A2:B3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U83"/>
  <sheetViews>
    <sheetView zoomScale="86" zoomScaleNormal="86" workbookViewId="0">
      <selection activeCell="K30" sqref="K30"/>
    </sheetView>
  </sheetViews>
  <sheetFormatPr defaultRowHeight="13.5"/>
  <cols>
    <col min="1" max="1" width="4.625" customWidth="1"/>
    <col min="2" max="2" width="25.625" customWidth="1"/>
    <col min="3" max="3" width="13.125" customWidth="1"/>
    <col min="4" max="11" width="12.375" customWidth="1"/>
    <col min="12" max="12" width="4.625" customWidth="1"/>
    <col min="13" max="13" width="25.625" customWidth="1"/>
    <col min="14" max="14" width="13.125" customWidth="1"/>
    <col min="15" max="22" width="12.375" customWidth="1"/>
  </cols>
  <sheetData>
    <row r="2" spans="1:21">
      <c r="A2" s="85" t="s">
        <v>138</v>
      </c>
      <c r="B2" s="86"/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 t="s">
        <v>41</v>
      </c>
      <c r="I2" s="3" t="s">
        <v>44</v>
      </c>
      <c r="J2" s="4" t="s">
        <v>42</v>
      </c>
      <c r="L2" s="85" t="s">
        <v>139</v>
      </c>
      <c r="M2" s="86"/>
      <c r="N2" s="3" t="s">
        <v>36</v>
      </c>
      <c r="O2" s="3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 t="s">
        <v>44</v>
      </c>
      <c r="U2" s="4" t="s">
        <v>42</v>
      </c>
    </row>
    <row r="3" spans="1:21" ht="39" customHeight="1">
      <c r="A3" s="72"/>
      <c r="B3" s="73"/>
      <c r="C3" s="10" t="s">
        <v>93</v>
      </c>
      <c r="D3" s="10" t="s">
        <v>94</v>
      </c>
      <c r="E3" s="10" t="s">
        <v>95</v>
      </c>
      <c r="F3" s="10" t="s">
        <v>96</v>
      </c>
      <c r="G3" s="10" t="s">
        <v>97</v>
      </c>
      <c r="H3" s="10" t="s">
        <v>98</v>
      </c>
      <c r="I3" s="10" t="s">
        <v>140</v>
      </c>
      <c r="J3" s="43" t="s">
        <v>141</v>
      </c>
      <c r="L3" s="72"/>
      <c r="M3" s="73"/>
      <c r="N3" s="10" t="s">
        <v>93</v>
      </c>
      <c r="O3" s="10" t="s">
        <v>94</v>
      </c>
      <c r="P3" s="10" t="s">
        <v>95</v>
      </c>
      <c r="Q3" s="10" t="s">
        <v>96</v>
      </c>
      <c r="R3" s="10" t="s">
        <v>97</v>
      </c>
      <c r="S3" s="10" t="s">
        <v>98</v>
      </c>
      <c r="T3" s="10" t="s">
        <v>140</v>
      </c>
      <c r="U3" s="43" t="s">
        <v>141</v>
      </c>
    </row>
    <row r="4" spans="1:21">
      <c r="A4" s="12" t="s">
        <v>0</v>
      </c>
      <c r="B4" s="13" t="s">
        <v>56</v>
      </c>
      <c r="C4" s="51">
        <v>416.11148960530483</v>
      </c>
      <c r="D4" s="51">
        <v>10828.594482767998</v>
      </c>
      <c r="E4" s="51">
        <v>579.46533699177303</v>
      </c>
      <c r="F4" s="51">
        <v>67.355019871766416</v>
      </c>
      <c r="G4" s="51">
        <v>70.663886839189999</v>
      </c>
      <c r="H4" s="51">
        <v>-157.09347226059171</v>
      </c>
      <c r="I4" s="51">
        <v>311738.90325617674</v>
      </c>
      <c r="J4" s="52">
        <f>SUM(C4:I4)</f>
        <v>323543.9999999922</v>
      </c>
      <c r="K4" s="15"/>
      <c r="L4" s="12" t="s">
        <v>0</v>
      </c>
      <c r="M4" s="13" t="s">
        <v>56</v>
      </c>
      <c r="N4" s="53">
        <f>C4/$J4</f>
        <v>1.2861047944184249E-3</v>
      </c>
      <c r="O4" s="54">
        <f t="shared" ref="O4:T19" si="0">D4/$J4</f>
        <v>3.3468691994808307E-2</v>
      </c>
      <c r="P4" s="54">
        <f t="shared" si="0"/>
        <v>1.7909939204305658E-3</v>
      </c>
      <c r="Q4" s="54">
        <f t="shared" si="0"/>
        <v>2.0817885626612777E-4</v>
      </c>
      <c r="R4" s="54">
        <f t="shared" si="0"/>
        <v>2.1840580211406085E-4</v>
      </c>
      <c r="S4" s="54">
        <f t="shared" si="0"/>
        <v>-4.8553974810410796E-4</v>
      </c>
      <c r="T4" s="54">
        <f>I4/$J4</f>
        <v>0.96351316438006651</v>
      </c>
      <c r="U4" s="55">
        <f>SUM(N4:T4)</f>
        <v>0.99999999999999989</v>
      </c>
    </row>
    <row r="5" spans="1:21">
      <c r="A5" s="12" t="s">
        <v>1</v>
      </c>
      <c r="B5" s="13" t="s">
        <v>57</v>
      </c>
      <c r="C5" s="51">
        <v>70.64945654964805</v>
      </c>
      <c r="D5" s="51">
        <v>1206.8222826800522</v>
      </c>
      <c r="E5" s="51">
        <v>70.002480945810333</v>
      </c>
      <c r="F5" s="51">
        <v>49.668124242310562</v>
      </c>
      <c r="G5" s="51">
        <v>65.138466953051363</v>
      </c>
      <c r="H5" s="51">
        <v>483.35220989973647</v>
      </c>
      <c r="I5" s="51">
        <v>128820.36697871405</v>
      </c>
      <c r="J5" s="52">
        <f>SUM(C5:I5)</f>
        <v>130765.99999998466</v>
      </c>
      <c r="K5" s="15"/>
      <c r="L5" s="12" t="s">
        <v>1</v>
      </c>
      <c r="M5" s="13" t="s">
        <v>57</v>
      </c>
      <c r="N5" s="56">
        <f t="shared" ref="N5:T40" si="1">C5/$J5</f>
        <v>5.4027389802897038E-4</v>
      </c>
      <c r="O5" s="57">
        <f t="shared" si="0"/>
        <v>9.2288689925530635E-3</v>
      </c>
      <c r="P5" s="57">
        <f t="shared" si="0"/>
        <v>5.3532631529463733E-4</v>
      </c>
      <c r="Q5" s="57">
        <f t="shared" si="0"/>
        <v>3.7982445163357745E-4</v>
      </c>
      <c r="R5" s="57">
        <f t="shared" si="0"/>
        <v>4.9812999520562683E-4</v>
      </c>
      <c r="S5" s="57">
        <f t="shared" si="0"/>
        <v>3.696314102288004E-3</v>
      </c>
      <c r="T5" s="57">
        <f t="shared" si="0"/>
        <v>0.98512126224499608</v>
      </c>
      <c r="U5" s="58">
        <f t="shared" ref="U5:U40" si="2">SUM(N5:T5)</f>
        <v>1</v>
      </c>
    </row>
    <row r="6" spans="1:21">
      <c r="A6" s="12" t="s">
        <v>2</v>
      </c>
      <c r="B6" s="13" t="s">
        <v>58</v>
      </c>
      <c r="C6" s="51">
        <v>7.9710976609661177</v>
      </c>
      <c r="D6" s="51">
        <v>80.807470069195901</v>
      </c>
      <c r="E6" s="51">
        <v>9.853965234828209</v>
      </c>
      <c r="F6" s="51">
        <v>8.1459942537336744E-4</v>
      </c>
      <c r="G6" s="51">
        <v>1.0367173073206621E-3</v>
      </c>
      <c r="H6" s="51">
        <v>-3.7518548922589164E-2</v>
      </c>
      <c r="I6" s="51">
        <v>2118.403134267196</v>
      </c>
      <c r="J6" s="52">
        <f t="shared" ref="J6:J39" si="3">SUM(C6:I6)</f>
        <v>2216.9999999999964</v>
      </c>
      <c r="K6" s="15"/>
      <c r="L6" s="12" t="s">
        <v>2</v>
      </c>
      <c r="M6" s="13" t="s">
        <v>58</v>
      </c>
      <c r="N6" s="56">
        <f t="shared" si="1"/>
        <v>3.5954432390465181E-3</v>
      </c>
      <c r="O6" s="57">
        <f t="shared" si="0"/>
        <v>3.6449016720431229E-2</v>
      </c>
      <c r="P6" s="57">
        <f t="shared" si="0"/>
        <v>4.4447294699270301E-3</v>
      </c>
      <c r="Q6" s="57">
        <f t="shared" si="0"/>
        <v>3.6743320946024752E-7</v>
      </c>
      <c r="R6" s="57">
        <f t="shared" si="0"/>
        <v>4.6762169928762462E-7</v>
      </c>
      <c r="S6" s="57">
        <f t="shared" si="0"/>
        <v>-1.6923116338560768E-5</v>
      </c>
      <c r="T6" s="57">
        <f t="shared" si="0"/>
        <v>0.955526898632025</v>
      </c>
      <c r="U6" s="58">
        <f t="shared" si="2"/>
        <v>1</v>
      </c>
    </row>
    <row r="7" spans="1:21">
      <c r="A7" s="12" t="s">
        <v>3</v>
      </c>
      <c r="B7" s="13" t="s">
        <v>59</v>
      </c>
      <c r="C7" s="51">
        <v>-3.9604940213827957</v>
      </c>
      <c r="D7" s="51">
        <v>57.328231010793736</v>
      </c>
      <c r="E7" s="51">
        <v>16.109396923423375</v>
      </c>
      <c r="F7" s="51">
        <v>221.54854918699147</v>
      </c>
      <c r="G7" s="51">
        <v>176.35391545348617</v>
      </c>
      <c r="H7" s="51">
        <v>-14.83452130142857</v>
      </c>
      <c r="I7" s="51">
        <v>10959.454922732759</v>
      </c>
      <c r="J7" s="52">
        <f t="shared" si="3"/>
        <v>11411.999999984642</v>
      </c>
      <c r="K7" s="15"/>
      <c r="L7" s="12" t="s">
        <v>3</v>
      </c>
      <c r="M7" s="13" t="s">
        <v>59</v>
      </c>
      <c r="N7" s="56">
        <f t="shared" si="1"/>
        <v>-3.4704644421557356E-4</v>
      </c>
      <c r="O7" s="57">
        <f t="shared" si="0"/>
        <v>5.0235042946784863E-3</v>
      </c>
      <c r="P7" s="57">
        <f t="shared" si="0"/>
        <v>1.4116190784652168E-3</v>
      </c>
      <c r="Q7" s="57">
        <f t="shared" si="0"/>
        <v>1.9413647843260568E-2</v>
      </c>
      <c r="R7" s="57">
        <f t="shared" si="0"/>
        <v>1.5453374995944926E-2</v>
      </c>
      <c r="S7" s="57">
        <f t="shared" si="0"/>
        <v>-1.299905476818133E-3</v>
      </c>
      <c r="T7" s="57">
        <f t="shared" si="0"/>
        <v>0.96034480570868452</v>
      </c>
      <c r="U7" s="58">
        <f t="shared" si="2"/>
        <v>1</v>
      </c>
    </row>
    <row r="8" spans="1:21">
      <c r="A8" s="12" t="s">
        <v>4</v>
      </c>
      <c r="B8" s="13" t="s">
        <v>60</v>
      </c>
      <c r="C8" s="51">
        <v>984.55099128013831</v>
      </c>
      <c r="D8" s="51">
        <v>16756.412952033155</v>
      </c>
      <c r="E8" s="51">
        <v>1013.6557868996488</v>
      </c>
      <c r="F8" s="51">
        <v>0.78186006939897301</v>
      </c>
      <c r="G8" s="51">
        <v>1.1102395788043482</v>
      </c>
      <c r="H8" s="51">
        <v>-52.118988403713296</v>
      </c>
      <c r="I8" s="51">
        <v>1424514.607158541</v>
      </c>
      <c r="J8" s="52">
        <f t="shared" si="3"/>
        <v>1443218.9999999984</v>
      </c>
      <c r="K8" s="15"/>
      <c r="L8" s="12" t="s">
        <v>4</v>
      </c>
      <c r="M8" s="13" t="s">
        <v>60</v>
      </c>
      <c r="N8" s="56">
        <f t="shared" si="1"/>
        <v>6.8219098506889077E-4</v>
      </c>
      <c r="O8" s="57">
        <f t="shared" si="0"/>
        <v>1.161044370399307E-2</v>
      </c>
      <c r="P8" s="57">
        <f t="shared" si="0"/>
        <v>7.0235756797800602E-4</v>
      </c>
      <c r="Q8" s="57">
        <f t="shared" si="0"/>
        <v>5.4174735047070051E-7</v>
      </c>
      <c r="R8" s="57">
        <f t="shared" si="0"/>
        <v>7.6928004606670885E-7</v>
      </c>
      <c r="S8" s="57">
        <f t="shared" si="0"/>
        <v>-3.6113014312944437E-5</v>
      </c>
      <c r="T8" s="57">
        <f t="shared" si="0"/>
        <v>0.98703980972987648</v>
      </c>
      <c r="U8" s="58">
        <f t="shared" si="2"/>
        <v>1</v>
      </c>
    </row>
    <row r="9" spans="1:21">
      <c r="A9" s="12" t="s">
        <v>5</v>
      </c>
      <c r="B9" s="13" t="s">
        <v>61</v>
      </c>
      <c r="C9" s="51">
        <v>119.23799338545139</v>
      </c>
      <c r="D9" s="51">
        <v>3736.2553502101414</v>
      </c>
      <c r="E9" s="51">
        <v>304.52470029801867</v>
      </c>
      <c r="F9" s="51">
        <v>70.095003424747318</v>
      </c>
      <c r="G9" s="51">
        <v>185.55098983179292</v>
      </c>
      <c r="H9" s="51">
        <v>435.87251825875649</v>
      </c>
      <c r="I9" s="51">
        <v>738924.46344446181</v>
      </c>
      <c r="J9" s="52">
        <f t="shared" si="3"/>
        <v>743775.99999987078</v>
      </c>
      <c r="K9" s="15"/>
      <c r="L9" s="12" t="s">
        <v>5</v>
      </c>
      <c r="M9" s="13" t="s">
        <v>61</v>
      </c>
      <c r="N9" s="56">
        <f t="shared" si="1"/>
        <v>1.6031438683887636E-4</v>
      </c>
      <c r="O9" s="57">
        <f t="shared" si="0"/>
        <v>5.0233609987560641E-3</v>
      </c>
      <c r="P9" s="57">
        <f t="shared" si="0"/>
        <v>4.0943066232047224E-4</v>
      </c>
      <c r="Q9" s="57">
        <f t="shared" si="0"/>
        <v>9.4242088242642275E-5</v>
      </c>
      <c r="R9" s="57">
        <f t="shared" si="0"/>
        <v>2.4947160143890787E-4</v>
      </c>
      <c r="S9" s="57">
        <f t="shared" si="0"/>
        <v>5.8602659706528872E-4</v>
      </c>
      <c r="T9" s="57">
        <f t="shared" si="0"/>
        <v>0.99347715366533762</v>
      </c>
      <c r="U9" s="58">
        <f t="shared" si="2"/>
        <v>0.99999999999999989</v>
      </c>
    </row>
    <row r="10" spans="1:21">
      <c r="A10" s="12" t="s">
        <v>6</v>
      </c>
      <c r="B10" s="13" t="s">
        <v>62</v>
      </c>
      <c r="C10" s="51">
        <v>168.85577828363219</v>
      </c>
      <c r="D10" s="51">
        <v>1718.7188319866211</v>
      </c>
      <c r="E10" s="51">
        <v>694.92881413187888</v>
      </c>
      <c r="F10" s="51">
        <v>787.57740323393853</v>
      </c>
      <c r="G10" s="51">
        <v>1222.022922036499</v>
      </c>
      <c r="H10" s="51">
        <v>-101.33800434115902</v>
      </c>
      <c r="I10" s="51">
        <v>170936.23425431884</v>
      </c>
      <c r="J10" s="52">
        <f t="shared" si="3"/>
        <v>175426.99999965026</v>
      </c>
      <c r="K10" s="15"/>
      <c r="L10" s="12" t="s">
        <v>6</v>
      </c>
      <c r="M10" s="13" t="s">
        <v>62</v>
      </c>
      <c r="N10" s="56">
        <f t="shared" si="1"/>
        <v>9.6254156021575261E-4</v>
      </c>
      <c r="O10" s="57">
        <f t="shared" si="0"/>
        <v>9.7973449468442587E-3</v>
      </c>
      <c r="P10" s="57">
        <f t="shared" si="0"/>
        <v>3.9613560861969039E-3</v>
      </c>
      <c r="Q10" s="57">
        <f t="shared" si="0"/>
        <v>4.4894879535961321E-3</v>
      </c>
      <c r="R10" s="57">
        <f t="shared" si="0"/>
        <v>6.9659911076341459E-3</v>
      </c>
      <c r="S10" s="57">
        <f t="shared" si="0"/>
        <v>-5.7766480838959255E-4</v>
      </c>
      <c r="T10" s="57">
        <f t="shared" si="0"/>
        <v>0.97440094315390235</v>
      </c>
      <c r="U10" s="58">
        <f t="shared" si="2"/>
        <v>1</v>
      </c>
    </row>
    <row r="11" spans="1:21">
      <c r="A11" s="12" t="s">
        <v>7</v>
      </c>
      <c r="B11" s="13" t="s">
        <v>63</v>
      </c>
      <c r="C11" s="51">
        <v>12.742249081141356</v>
      </c>
      <c r="D11" s="51">
        <v>488.0638552661984</v>
      </c>
      <c r="E11" s="51">
        <v>282.36826776970571</v>
      </c>
      <c r="F11" s="51">
        <v>12.563225907985345</v>
      </c>
      <c r="G11" s="51">
        <v>22.483912389529227</v>
      </c>
      <c r="H11" s="51">
        <v>-20.905182424265433</v>
      </c>
      <c r="I11" s="51">
        <v>493115.68367193517</v>
      </c>
      <c r="J11" s="52">
        <f t="shared" si="3"/>
        <v>493912.99999992549</v>
      </c>
      <c r="K11" s="15"/>
      <c r="L11" s="12" t="s">
        <v>7</v>
      </c>
      <c r="M11" s="13" t="s">
        <v>63</v>
      </c>
      <c r="N11" s="56">
        <f t="shared" si="1"/>
        <v>2.5798569952893078E-5</v>
      </c>
      <c r="O11" s="57">
        <f t="shared" si="0"/>
        <v>9.8815754042973561E-4</v>
      </c>
      <c r="P11" s="57">
        <f t="shared" si="0"/>
        <v>5.7169636711272695E-4</v>
      </c>
      <c r="Q11" s="57">
        <f t="shared" si="0"/>
        <v>2.5436111031674081E-5</v>
      </c>
      <c r="R11" s="57">
        <f t="shared" si="0"/>
        <v>4.5522009725463025E-5</v>
      </c>
      <c r="S11" s="57">
        <f t="shared" si="0"/>
        <v>-4.2325637155265376E-5</v>
      </c>
      <c r="T11" s="57">
        <f t="shared" si="0"/>
        <v>0.99838571503890272</v>
      </c>
      <c r="U11" s="58">
        <f t="shared" si="2"/>
        <v>1</v>
      </c>
    </row>
    <row r="12" spans="1:21">
      <c r="A12" s="12" t="s">
        <v>8</v>
      </c>
      <c r="B12" s="13" t="s">
        <v>64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522519</v>
      </c>
      <c r="J12" s="52">
        <f t="shared" si="3"/>
        <v>522519</v>
      </c>
      <c r="K12" s="15"/>
      <c r="L12" s="12" t="s">
        <v>8</v>
      </c>
      <c r="M12" s="13" t="s">
        <v>64</v>
      </c>
      <c r="N12" s="56">
        <f t="shared" si="1"/>
        <v>0</v>
      </c>
      <c r="O12" s="57">
        <f t="shared" si="0"/>
        <v>0</v>
      </c>
      <c r="P12" s="57">
        <f t="shared" si="0"/>
        <v>0</v>
      </c>
      <c r="Q12" s="57">
        <f t="shared" si="0"/>
        <v>0</v>
      </c>
      <c r="R12" s="57">
        <f t="shared" si="0"/>
        <v>0</v>
      </c>
      <c r="S12" s="57">
        <f t="shared" si="0"/>
        <v>0</v>
      </c>
      <c r="T12" s="57">
        <f t="shared" si="0"/>
        <v>1</v>
      </c>
      <c r="U12" s="58">
        <f t="shared" si="2"/>
        <v>1</v>
      </c>
    </row>
    <row r="13" spans="1:21">
      <c r="A13" s="12" t="s">
        <v>9</v>
      </c>
      <c r="B13" s="13" t="s">
        <v>65</v>
      </c>
      <c r="C13" s="51">
        <v>21.902188925345865</v>
      </c>
      <c r="D13" s="51">
        <v>1678.1740783839227</v>
      </c>
      <c r="E13" s="51">
        <v>238.17568938575988</v>
      </c>
      <c r="F13" s="51">
        <v>138.2144083913596</v>
      </c>
      <c r="G13" s="51">
        <v>128.59105441870051</v>
      </c>
      <c r="H13" s="51">
        <v>-0.26189070866382019</v>
      </c>
      <c r="I13" s="51">
        <v>14796.204471153515</v>
      </c>
      <c r="J13" s="52">
        <f t="shared" si="3"/>
        <v>17000.999999949938</v>
      </c>
      <c r="K13" s="15"/>
      <c r="L13" s="12" t="s">
        <v>9</v>
      </c>
      <c r="M13" s="13" t="s">
        <v>65</v>
      </c>
      <c r="N13" s="56">
        <f t="shared" si="1"/>
        <v>1.2882882727727992E-3</v>
      </c>
      <c r="O13" s="57">
        <f t="shared" si="0"/>
        <v>9.8710315769005616E-2</v>
      </c>
      <c r="P13" s="57">
        <f t="shared" si="0"/>
        <v>1.4009510580934135E-2</v>
      </c>
      <c r="Q13" s="57">
        <f t="shared" si="0"/>
        <v>8.1297810947454033E-3</v>
      </c>
      <c r="R13" s="57">
        <f t="shared" si="0"/>
        <v>7.563734746137237E-3</v>
      </c>
      <c r="S13" s="57">
        <f t="shared" si="0"/>
        <v>-1.5404429660878264E-5</v>
      </c>
      <c r="T13" s="57">
        <f t="shared" si="0"/>
        <v>0.8703137739660658</v>
      </c>
      <c r="U13" s="58">
        <f t="shared" si="2"/>
        <v>1</v>
      </c>
    </row>
    <row r="14" spans="1:21">
      <c r="A14" s="12" t="s">
        <v>10</v>
      </c>
      <c r="B14" s="13" t="s">
        <v>66</v>
      </c>
      <c r="C14" s="51">
        <v>99.442914054921289</v>
      </c>
      <c r="D14" s="51">
        <v>3205.9785915827174</v>
      </c>
      <c r="E14" s="51">
        <v>290.49573145574692</v>
      </c>
      <c r="F14" s="51">
        <v>386.80273858614038</v>
      </c>
      <c r="G14" s="51">
        <v>384.71769981972028</v>
      </c>
      <c r="H14" s="51">
        <v>-217.20884794500327</v>
      </c>
      <c r="I14" s="51">
        <v>304951.77117170626</v>
      </c>
      <c r="J14" s="52">
        <f t="shared" si="3"/>
        <v>309101.99999926053</v>
      </c>
      <c r="K14" s="15"/>
      <c r="L14" s="12" t="s">
        <v>10</v>
      </c>
      <c r="M14" s="13" t="s">
        <v>66</v>
      </c>
      <c r="N14" s="56">
        <f t="shared" si="1"/>
        <v>3.2171553097410949E-4</v>
      </c>
      <c r="O14" s="57">
        <f t="shared" si="0"/>
        <v>1.0371911510085303E-2</v>
      </c>
      <c r="P14" s="57">
        <f t="shared" si="0"/>
        <v>9.3980540875323313E-4</v>
      </c>
      <c r="Q14" s="57">
        <f t="shared" si="0"/>
        <v>1.2513757225351687E-3</v>
      </c>
      <c r="R14" s="57">
        <f t="shared" si="0"/>
        <v>1.2446302509224808E-3</v>
      </c>
      <c r="S14" s="57">
        <f t="shared" si="0"/>
        <v>-7.0270929319617116E-4</v>
      </c>
      <c r="T14" s="57">
        <f t="shared" si="0"/>
        <v>0.98657327086992574</v>
      </c>
      <c r="U14" s="58">
        <f t="shared" si="2"/>
        <v>0.99999999999999989</v>
      </c>
    </row>
    <row r="15" spans="1:21">
      <c r="A15" s="12" t="s">
        <v>11</v>
      </c>
      <c r="B15" s="13" t="s">
        <v>67</v>
      </c>
      <c r="C15" s="51">
        <v>100.80410764005315</v>
      </c>
      <c r="D15" s="51">
        <v>2844.5169275455301</v>
      </c>
      <c r="E15" s="51">
        <v>520.46828561454868</v>
      </c>
      <c r="F15" s="51">
        <v>4679.6679768698996</v>
      </c>
      <c r="G15" s="51">
        <v>3737.6839676255117</v>
      </c>
      <c r="H15" s="51">
        <v>-126.35309893512155</v>
      </c>
      <c r="I15" s="51">
        <v>84447.211831978449</v>
      </c>
      <c r="J15" s="52">
        <f t="shared" si="3"/>
        <v>96203.99999833887</v>
      </c>
      <c r="K15" s="15"/>
      <c r="L15" s="12" t="s">
        <v>11</v>
      </c>
      <c r="M15" s="13" t="s">
        <v>67</v>
      </c>
      <c r="N15" s="56">
        <f t="shared" si="1"/>
        <v>1.0478161785559199E-3</v>
      </c>
      <c r="O15" s="57">
        <f t="shared" si="0"/>
        <v>2.9567553611020807E-2</v>
      </c>
      <c r="P15" s="57">
        <f t="shared" si="0"/>
        <v>5.4100482892970713E-3</v>
      </c>
      <c r="Q15" s="57">
        <f t="shared" si="0"/>
        <v>4.8643174680374018E-2</v>
      </c>
      <c r="R15" s="57">
        <f t="shared" si="0"/>
        <v>3.8851648244252308E-2</v>
      </c>
      <c r="S15" s="57">
        <f t="shared" si="0"/>
        <v>-1.3133871662020628E-3</v>
      </c>
      <c r="T15" s="57">
        <f t="shared" si="0"/>
        <v>0.87779314616270199</v>
      </c>
      <c r="U15" s="58">
        <f t="shared" si="2"/>
        <v>1</v>
      </c>
    </row>
    <row r="16" spans="1:21">
      <c r="A16" s="12" t="s">
        <v>12</v>
      </c>
      <c r="B16" s="13" t="s">
        <v>68</v>
      </c>
      <c r="C16" s="51">
        <v>0.79995587924918277</v>
      </c>
      <c r="D16" s="51">
        <v>38.558442849755814</v>
      </c>
      <c r="E16" s="51">
        <v>11.62045925044592</v>
      </c>
      <c r="F16" s="51">
        <v>159.38221253522354</v>
      </c>
      <c r="G16" s="51">
        <v>166.92604272729994</v>
      </c>
      <c r="H16" s="51">
        <v>-73.944106233666204</v>
      </c>
      <c r="I16" s="51">
        <v>233088.65699284937</v>
      </c>
      <c r="J16" s="52">
        <f t="shared" si="3"/>
        <v>233391.99999985768</v>
      </c>
      <c r="K16" s="15"/>
      <c r="L16" s="12" t="s">
        <v>12</v>
      </c>
      <c r="M16" s="13" t="s">
        <v>68</v>
      </c>
      <c r="N16" s="56">
        <f t="shared" si="1"/>
        <v>3.4275205630427374E-6</v>
      </c>
      <c r="O16" s="57">
        <f t="shared" si="0"/>
        <v>1.6520893111066071E-4</v>
      </c>
      <c r="P16" s="57">
        <f t="shared" si="0"/>
        <v>4.9789449726010346E-5</v>
      </c>
      <c r="Q16" s="57">
        <f t="shared" si="0"/>
        <v>6.8289492585573081E-4</v>
      </c>
      <c r="R16" s="57">
        <f t="shared" si="0"/>
        <v>7.1521749986032824E-4</v>
      </c>
      <c r="S16" s="57">
        <f t="shared" si="0"/>
        <v>-3.1682365391149351E-4</v>
      </c>
      <c r="T16" s="57">
        <f t="shared" si="0"/>
        <v>0.99870028532679567</v>
      </c>
      <c r="U16" s="58">
        <f t="shared" si="2"/>
        <v>1</v>
      </c>
    </row>
    <row r="17" spans="1:21">
      <c r="A17" s="12" t="s">
        <v>13</v>
      </c>
      <c r="B17" s="13" t="s">
        <v>69</v>
      </c>
      <c r="C17" s="51">
        <v>0.43211715632714376</v>
      </c>
      <c r="D17" s="51">
        <v>12.621602420934241</v>
      </c>
      <c r="E17" s="51">
        <v>6.3281486602068249</v>
      </c>
      <c r="F17" s="51">
        <v>30.247128165423078</v>
      </c>
      <c r="G17" s="51">
        <v>131.2861671629351</v>
      </c>
      <c r="H17" s="51">
        <v>-159.63196654321533</v>
      </c>
      <c r="I17" s="51">
        <v>827475.71680279786</v>
      </c>
      <c r="J17" s="52">
        <f t="shared" si="3"/>
        <v>827496.99999982049</v>
      </c>
      <c r="K17" s="15"/>
      <c r="L17" s="12" t="s">
        <v>13</v>
      </c>
      <c r="M17" s="13" t="s">
        <v>69</v>
      </c>
      <c r="N17" s="56">
        <f t="shared" si="1"/>
        <v>5.2219785247225972E-7</v>
      </c>
      <c r="O17" s="57">
        <f t="shared" si="0"/>
        <v>1.5252747044324003E-5</v>
      </c>
      <c r="P17" s="57">
        <f t="shared" si="0"/>
        <v>7.6473372836496059E-6</v>
      </c>
      <c r="Q17" s="57">
        <f t="shared" si="0"/>
        <v>3.6552553260531022E-5</v>
      </c>
      <c r="R17" s="57">
        <f t="shared" si="0"/>
        <v>1.5865455362734074E-4</v>
      </c>
      <c r="S17" s="57">
        <f t="shared" si="0"/>
        <v>-1.9290942026768671E-4</v>
      </c>
      <c r="T17" s="57">
        <f t="shared" si="0"/>
        <v>0.99997428003119937</v>
      </c>
      <c r="U17" s="58">
        <f t="shared" si="2"/>
        <v>1</v>
      </c>
    </row>
    <row r="18" spans="1:21">
      <c r="A18" s="12" t="s">
        <v>14</v>
      </c>
      <c r="B18" s="13" t="s">
        <v>70</v>
      </c>
      <c r="C18" s="51">
        <v>103.15715185340149</v>
      </c>
      <c r="D18" s="51">
        <v>2597.448170862162</v>
      </c>
      <c r="E18" s="51">
        <v>556.45552475523266</v>
      </c>
      <c r="F18" s="51">
        <v>5436.3107034375989</v>
      </c>
      <c r="G18" s="51">
        <v>5687.792034927943</v>
      </c>
      <c r="H18" s="51">
        <v>-821.02900026137183</v>
      </c>
      <c r="I18" s="51">
        <v>1140691.8654115282</v>
      </c>
      <c r="J18" s="52">
        <f t="shared" si="3"/>
        <v>1154251.9999971031</v>
      </c>
      <c r="K18" s="15"/>
      <c r="L18" s="12" t="s">
        <v>14</v>
      </c>
      <c r="M18" s="13" t="s">
        <v>70</v>
      </c>
      <c r="N18" s="56">
        <f t="shared" si="1"/>
        <v>8.9371430028850184E-5</v>
      </c>
      <c r="O18" s="57">
        <f t="shared" si="0"/>
        <v>2.2503302319326116E-3</v>
      </c>
      <c r="P18" s="57">
        <f t="shared" si="0"/>
        <v>4.8209188700269024E-4</v>
      </c>
      <c r="Q18" s="57">
        <f t="shared" si="0"/>
        <v>4.7098126782117271E-3</v>
      </c>
      <c r="R18" s="57">
        <f t="shared" si="0"/>
        <v>4.927686532007064E-3</v>
      </c>
      <c r="S18" s="57">
        <f t="shared" si="0"/>
        <v>-7.1130827606400717E-4</v>
      </c>
      <c r="T18" s="57">
        <f t="shared" si="0"/>
        <v>0.98825201551688102</v>
      </c>
      <c r="U18" s="58">
        <f t="shared" si="2"/>
        <v>1</v>
      </c>
    </row>
    <row r="19" spans="1:21">
      <c r="A19" s="12" t="s">
        <v>15</v>
      </c>
      <c r="B19" s="13" t="s">
        <v>71</v>
      </c>
      <c r="C19" s="51">
        <v>0.57859507112360997</v>
      </c>
      <c r="D19" s="51">
        <v>13.750597887032246</v>
      </c>
      <c r="E19" s="51">
        <v>1.4907478643204763</v>
      </c>
      <c r="F19" s="51">
        <v>16.57244194228582</v>
      </c>
      <c r="G19" s="51">
        <v>562.63603327188503</v>
      </c>
      <c r="H19" s="51">
        <v>-30.630199663013428</v>
      </c>
      <c r="I19" s="51">
        <v>696309.6017836075</v>
      </c>
      <c r="J19" s="52">
        <f t="shared" si="3"/>
        <v>696873.99999998114</v>
      </c>
      <c r="K19" s="15"/>
      <c r="L19" s="12" t="s">
        <v>15</v>
      </c>
      <c r="M19" s="13" t="s">
        <v>71</v>
      </c>
      <c r="N19" s="56">
        <f t="shared" si="1"/>
        <v>8.3027214550065808E-7</v>
      </c>
      <c r="O19" s="57">
        <f t="shared" si="0"/>
        <v>1.9731827973252868E-5</v>
      </c>
      <c r="P19" s="57">
        <f t="shared" si="0"/>
        <v>2.1391928301536817E-6</v>
      </c>
      <c r="Q19" s="57">
        <f t="shared" si="0"/>
        <v>2.3781116733134353E-5</v>
      </c>
      <c r="R19" s="57">
        <f t="shared" si="0"/>
        <v>8.0737125114712304E-4</v>
      </c>
      <c r="S19" s="57">
        <f t="shared" si="0"/>
        <v>-4.3953712813240641E-5</v>
      </c>
      <c r="T19" s="57">
        <f t="shared" si="0"/>
        <v>0.99919010005198405</v>
      </c>
      <c r="U19" s="58">
        <f t="shared" si="2"/>
        <v>1</v>
      </c>
    </row>
    <row r="20" spans="1:21">
      <c r="A20" s="12" t="s">
        <v>16</v>
      </c>
      <c r="B20" s="13" t="s">
        <v>72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908222.99657999992</v>
      </c>
      <c r="J20" s="52">
        <f t="shared" si="3"/>
        <v>908222.99657999992</v>
      </c>
      <c r="K20" s="15"/>
      <c r="L20" s="12" t="s">
        <v>16</v>
      </c>
      <c r="M20" s="13" t="s">
        <v>72</v>
      </c>
      <c r="N20" s="56">
        <f t="shared" si="1"/>
        <v>0</v>
      </c>
      <c r="O20" s="57">
        <f t="shared" si="1"/>
        <v>0</v>
      </c>
      <c r="P20" s="57">
        <f t="shared" si="1"/>
        <v>0</v>
      </c>
      <c r="Q20" s="57">
        <f t="shared" si="1"/>
        <v>0</v>
      </c>
      <c r="R20" s="57">
        <f t="shared" si="1"/>
        <v>0</v>
      </c>
      <c r="S20" s="57">
        <f t="shared" si="1"/>
        <v>0</v>
      </c>
      <c r="T20" s="57">
        <f t="shared" si="1"/>
        <v>1</v>
      </c>
      <c r="U20" s="58">
        <f t="shared" si="2"/>
        <v>1</v>
      </c>
    </row>
    <row r="21" spans="1:21">
      <c r="A21" s="12" t="s">
        <v>17</v>
      </c>
      <c r="B21" s="13" t="s">
        <v>73</v>
      </c>
      <c r="C21" s="51">
        <v>0.1235369417794565</v>
      </c>
      <c r="D21" s="51">
        <v>40.914067136029736</v>
      </c>
      <c r="E21" s="51">
        <v>1.8907787918145482</v>
      </c>
      <c r="F21" s="51">
        <v>2.6284163154197855</v>
      </c>
      <c r="G21" s="51">
        <v>35.641263044200123</v>
      </c>
      <c r="H21" s="51">
        <v>-4.9471237211976472E-2</v>
      </c>
      <c r="I21" s="51">
        <v>19730.851409007231</v>
      </c>
      <c r="J21" s="52">
        <f t="shared" si="3"/>
        <v>19811.999999999261</v>
      </c>
      <c r="K21" s="15"/>
      <c r="L21" s="12" t="s">
        <v>17</v>
      </c>
      <c r="M21" s="13" t="s">
        <v>73</v>
      </c>
      <c r="N21" s="56">
        <f t="shared" si="1"/>
        <v>6.2354604168918387E-6</v>
      </c>
      <c r="O21" s="57">
        <f t="shared" si="1"/>
        <v>2.065115441955949E-3</v>
      </c>
      <c r="P21" s="57">
        <f t="shared" si="1"/>
        <v>9.5436038351232521E-5</v>
      </c>
      <c r="Q21" s="57">
        <f t="shared" si="1"/>
        <v>1.3266789397435309E-4</v>
      </c>
      <c r="R21" s="57">
        <f t="shared" si="1"/>
        <v>1.7989735031395846E-3</v>
      </c>
      <c r="S21" s="57">
        <f t="shared" si="1"/>
        <v>-2.4970339800110195E-6</v>
      </c>
      <c r="T21" s="57">
        <f t="shared" si="1"/>
        <v>0.99590406869614212</v>
      </c>
      <c r="U21" s="58">
        <f t="shared" si="2"/>
        <v>1.0000000000000002</v>
      </c>
    </row>
    <row r="22" spans="1:21">
      <c r="A22" s="12" t="s">
        <v>18</v>
      </c>
      <c r="B22" s="13" t="s">
        <v>74</v>
      </c>
      <c r="C22" s="51">
        <v>23.105802195174082</v>
      </c>
      <c r="D22" s="51">
        <v>458.01180467414321</v>
      </c>
      <c r="E22" s="51">
        <v>123.57283369565488</v>
      </c>
      <c r="F22" s="51">
        <v>80.74267630427687</v>
      </c>
      <c r="G22" s="51">
        <v>564.70202608623811</v>
      </c>
      <c r="H22" s="51">
        <v>-0.53058044199168508</v>
      </c>
      <c r="I22" s="51">
        <v>24041.395437467116</v>
      </c>
      <c r="J22" s="52">
        <f t="shared" si="3"/>
        <v>25290.99999998061</v>
      </c>
      <c r="K22" s="15"/>
      <c r="L22" s="12" t="s">
        <v>18</v>
      </c>
      <c r="M22" s="13" t="s">
        <v>74</v>
      </c>
      <c r="N22" s="56">
        <f t="shared" si="1"/>
        <v>9.1359780930733451E-4</v>
      </c>
      <c r="O22" s="57">
        <f t="shared" si="1"/>
        <v>1.8109675563421548E-2</v>
      </c>
      <c r="P22" s="57">
        <f t="shared" si="1"/>
        <v>4.8860398440452972E-3</v>
      </c>
      <c r="Q22" s="57">
        <f t="shared" si="1"/>
        <v>3.1925458188422273E-3</v>
      </c>
      <c r="R22" s="57">
        <f t="shared" si="1"/>
        <v>2.2328181016435533E-2</v>
      </c>
      <c r="S22" s="57">
        <f t="shared" si="1"/>
        <v>-2.097902186517306E-5</v>
      </c>
      <c r="T22" s="57">
        <f t="shared" si="1"/>
        <v>0.95059093896981328</v>
      </c>
      <c r="U22" s="58">
        <f t="shared" si="2"/>
        <v>1</v>
      </c>
    </row>
    <row r="23" spans="1:21">
      <c r="A23" s="12" t="s">
        <v>19</v>
      </c>
      <c r="B23" s="13" t="s">
        <v>75</v>
      </c>
      <c r="C23" s="51">
        <v>798.34506491942068</v>
      </c>
      <c r="D23" s="51">
        <v>80839.340188123417</v>
      </c>
      <c r="E23" s="51">
        <v>23209.12206740852</v>
      </c>
      <c r="F23" s="51">
        <v>470481.29705772933</v>
      </c>
      <c r="G23" s="51">
        <v>373062.57358224934</v>
      </c>
      <c r="H23" s="51">
        <v>-6.7078690092128141</v>
      </c>
      <c r="I23" s="51">
        <v>113530.02990255189</v>
      </c>
      <c r="J23" s="52">
        <f t="shared" si="3"/>
        <v>1061913.9999939727</v>
      </c>
      <c r="K23" s="15"/>
      <c r="L23" s="12" t="s">
        <v>19</v>
      </c>
      <c r="M23" s="13" t="s">
        <v>75</v>
      </c>
      <c r="N23" s="56">
        <f t="shared" si="1"/>
        <v>7.5179822935186088E-4</v>
      </c>
      <c r="O23" s="57">
        <f t="shared" si="1"/>
        <v>7.6126070650337274E-2</v>
      </c>
      <c r="P23" s="57">
        <f t="shared" si="1"/>
        <v>2.1855933783282121E-2</v>
      </c>
      <c r="Q23" s="57">
        <f t="shared" si="1"/>
        <v>0.44305028190644413</v>
      </c>
      <c r="R23" s="57">
        <f t="shared" si="1"/>
        <v>0.35131147492581016</v>
      </c>
      <c r="S23" s="57">
        <f t="shared" si="1"/>
        <v>-6.3167723650416959E-6</v>
      </c>
      <c r="T23" s="57">
        <f t="shared" si="1"/>
        <v>0.10691075727713946</v>
      </c>
      <c r="U23" s="58">
        <f t="shared" si="2"/>
        <v>1</v>
      </c>
    </row>
    <row r="24" spans="1:21">
      <c r="A24" s="12" t="s">
        <v>20</v>
      </c>
      <c r="B24" s="13" t="s">
        <v>76</v>
      </c>
      <c r="C24" s="51">
        <v>2695.6688635379455</v>
      </c>
      <c r="D24" s="51">
        <v>176893.24379536763</v>
      </c>
      <c r="E24" s="51">
        <v>25113.021968448251</v>
      </c>
      <c r="F24" s="51">
        <v>2375.9091510491448</v>
      </c>
      <c r="G24" s="51">
        <v>3837.9042743169289</v>
      </c>
      <c r="H24" s="51">
        <v>-18.319544928661294</v>
      </c>
      <c r="I24" s="51">
        <v>713038.57148006733</v>
      </c>
      <c r="J24" s="52">
        <f t="shared" si="3"/>
        <v>923935.99998785858</v>
      </c>
      <c r="K24" s="15"/>
      <c r="L24" s="12" t="s">
        <v>20</v>
      </c>
      <c r="M24" s="13" t="s">
        <v>76</v>
      </c>
      <c r="N24" s="56">
        <f t="shared" si="1"/>
        <v>2.9175926293307864E-3</v>
      </c>
      <c r="O24" s="57">
        <f t="shared" si="1"/>
        <v>0.1914561655760704</v>
      </c>
      <c r="P24" s="57">
        <f t="shared" si="1"/>
        <v>2.7180477834804859E-2</v>
      </c>
      <c r="Q24" s="57">
        <f t="shared" si="1"/>
        <v>2.5715083632203602E-3</v>
      </c>
      <c r="R24" s="57">
        <f t="shared" si="1"/>
        <v>4.153863768017874E-3</v>
      </c>
      <c r="S24" s="57">
        <f t="shared" si="1"/>
        <v>-1.9827720674269679E-5</v>
      </c>
      <c r="T24" s="57">
        <f t="shared" si="1"/>
        <v>0.77174021954923</v>
      </c>
      <c r="U24" s="58">
        <f t="shared" si="2"/>
        <v>1</v>
      </c>
    </row>
    <row r="25" spans="1:21">
      <c r="A25" s="12" t="s">
        <v>21</v>
      </c>
      <c r="B25" s="13" t="s">
        <v>77</v>
      </c>
      <c r="C25" s="51">
        <v>2432.3636141091229</v>
      </c>
      <c r="D25" s="51">
        <v>87234.081359938034</v>
      </c>
      <c r="E25" s="51">
        <v>-22953.513801666239</v>
      </c>
      <c r="F25" s="51">
        <v>1506.5472214196898</v>
      </c>
      <c r="G25" s="51">
        <v>1612.7222593030381</v>
      </c>
      <c r="H25" s="51">
        <v>-2.9434404987633322</v>
      </c>
      <c r="I25" s="51">
        <v>117517.74275724852</v>
      </c>
      <c r="J25" s="52">
        <f t="shared" si="3"/>
        <v>187346.99996985338</v>
      </c>
      <c r="K25" s="15"/>
      <c r="L25" s="12" t="s">
        <v>21</v>
      </c>
      <c r="M25" s="13" t="s">
        <v>77</v>
      </c>
      <c r="N25" s="56">
        <f t="shared" si="1"/>
        <v>1.2983200235394869E-2</v>
      </c>
      <c r="O25" s="57">
        <f t="shared" si="1"/>
        <v>0.46562838675812879</v>
      </c>
      <c r="P25" s="57">
        <f t="shared" si="1"/>
        <v>-0.12251871556715488</v>
      </c>
      <c r="Q25" s="57">
        <f t="shared" si="1"/>
        <v>8.0414803635078923E-3</v>
      </c>
      <c r="R25" s="57">
        <f t="shared" si="1"/>
        <v>8.6082096834352653E-3</v>
      </c>
      <c r="S25" s="57">
        <f t="shared" si="1"/>
        <v>-1.5711169643693098E-5</v>
      </c>
      <c r="T25" s="57">
        <f t="shared" si="1"/>
        <v>0.62727314969633186</v>
      </c>
      <c r="U25" s="58">
        <f t="shared" si="2"/>
        <v>1</v>
      </c>
    </row>
    <row r="26" spans="1:21">
      <c r="A26" s="12" t="s">
        <v>22</v>
      </c>
      <c r="B26" s="13" t="s">
        <v>78</v>
      </c>
      <c r="C26" s="51">
        <v>10835.922575914487</v>
      </c>
      <c r="D26" s="51">
        <v>357116.67346136115</v>
      </c>
      <c r="E26" s="51">
        <v>20152.054534526163</v>
      </c>
      <c r="F26" s="51">
        <v>13124.850506439849</v>
      </c>
      <c r="G26" s="51">
        <v>77246.983237147491</v>
      </c>
      <c r="H26" s="51">
        <v>29.294156948701765</v>
      </c>
      <c r="I26" s="51">
        <v>923410.22151622444</v>
      </c>
      <c r="J26" s="52">
        <f t="shared" si="3"/>
        <v>1401915.9999885624</v>
      </c>
      <c r="K26" s="15"/>
      <c r="L26" s="12" t="s">
        <v>22</v>
      </c>
      <c r="M26" s="13" t="s">
        <v>78</v>
      </c>
      <c r="N26" s="56">
        <f t="shared" si="1"/>
        <v>7.7293665069825095E-3</v>
      </c>
      <c r="O26" s="57">
        <f t="shared" si="1"/>
        <v>0.25473471553522087</v>
      </c>
      <c r="P26" s="57">
        <f t="shared" si="1"/>
        <v>1.4374651929709464E-2</v>
      </c>
      <c r="Q26" s="57">
        <f t="shared" si="1"/>
        <v>9.362080543018932E-3</v>
      </c>
      <c r="R26" s="57">
        <f t="shared" si="1"/>
        <v>5.510100693463639E-2</v>
      </c>
      <c r="S26" s="57">
        <f t="shared" si="1"/>
        <v>2.0895800425232868E-5</v>
      </c>
      <c r="T26" s="57">
        <f t="shared" si="1"/>
        <v>0.65867728275000648</v>
      </c>
      <c r="U26" s="58">
        <f t="shared" si="2"/>
        <v>0.99999999999999989</v>
      </c>
    </row>
    <row r="27" spans="1:21">
      <c r="A27" s="12" t="s">
        <v>23</v>
      </c>
      <c r="B27" s="13" t="s">
        <v>79</v>
      </c>
      <c r="C27" s="51">
        <v>1514.9952373216743</v>
      </c>
      <c r="D27" s="51">
        <v>278987.86393374071</v>
      </c>
      <c r="E27" s="51">
        <v>12762.594061404307</v>
      </c>
      <c r="F27" s="51">
        <v>5394.632526221214</v>
      </c>
      <c r="G27" s="51">
        <v>7033.3225250953883</v>
      </c>
      <c r="H27" s="51">
        <v>-0.46364457770882272</v>
      </c>
      <c r="I27" s="51">
        <v>375706.05535555375</v>
      </c>
      <c r="J27" s="52">
        <f t="shared" si="3"/>
        <v>681398.99999475922</v>
      </c>
      <c r="K27" s="15"/>
      <c r="L27" s="12" t="s">
        <v>23</v>
      </c>
      <c r="M27" s="13" t="s">
        <v>79</v>
      </c>
      <c r="N27" s="56">
        <f t="shared" si="1"/>
        <v>2.2233599364444713E-3</v>
      </c>
      <c r="O27" s="57">
        <f t="shared" si="1"/>
        <v>0.40943392041357041</v>
      </c>
      <c r="P27" s="57">
        <f t="shared" si="1"/>
        <v>1.8729986485895144E-2</v>
      </c>
      <c r="Q27" s="57">
        <f t="shared" si="1"/>
        <v>7.9169950737566462E-3</v>
      </c>
      <c r="R27" s="57">
        <f t="shared" si="1"/>
        <v>1.0321885598818728E-2</v>
      </c>
      <c r="S27" s="57">
        <f t="shared" si="1"/>
        <v>-6.8043037590661086E-7</v>
      </c>
      <c r="T27" s="57">
        <f t="shared" si="1"/>
        <v>0.55137453292189065</v>
      </c>
      <c r="U27" s="58">
        <f t="shared" si="2"/>
        <v>1</v>
      </c>
    </row>
    <row r="28" spans="1:21">
      <c r="A28" s="12" t="s">
        <v>24</v>
      </c>
      <c r="B28" s="13" t="s">
        <v>80</v>
      </c>
      <c r="C28" s="51">
        <v>2088.7714421229721</v>
      </c>
      <c r="D28" s="51">
        <v>1557852.6259372523</v>
      </c>
      <c r="E28" s="51">
        <v>11018.02730920984</v>
      </c>
      <c r="F28" s="51">
        <v>3666.6282067078073</v>
      </c>
      <c r="G28" s="51">
        <v>5449.4928544880222</v>
      </c>
      <c r="H28" s="51">
        <v>-1.3503901629873303</v>
      </c>
      <c r="I28" s="51">
        <v>94769.804620887822</v>
      </c>
      <c r="J28" s="52">
        <f t="shared" si="3"/>
        <v>1674843.9999805058</v>
      </c>
      <c r="K28" s="15"/>
      <c r="L28" s="12" t="s">
        <v>24</v>
      </c>
      <c r="M28" s="13" t="s">
        <v>80</v>
      </c>
      <c r="N28" s="56">
        <f t="shared" si="1"/>
        <v>1.247143878562591E-3</v>
      </c>
      <c r="O28" s="57">
        <f t="shared" si="1"/>
        <v>0.9301478979268426</v>
      </c>
      <c r="P28" s="57">
        <f t="shared" si="1"/>
        <v>6.5785394396959259E-3</v>
      </c>
      <c r="Q28" s="57">
        <f t="shared" si="1"/>
        <v>2.189235658216816E-3</v>
      </c>
      <c r="R28" s="57">
        <f t="shared" si="1"/>
        <v>3.2537316039890586E-3</v>
      </c>
      <c r="S28" s="57">
        <f t="shared" si="1"/>
        <v>-8.0627817456613748E-7</v>
      </c>
      <c r="T28" s="57">
        <f t="shared" si="1"/>
        <v>5.6584257770867549E-2</v>
      </c>
      <c r="U28" s="58">
        <f t="shared" si="2"/>
        <v>0.99999999999999989</v>
      </c>
    </row>
    <row r="29" spans="1:21">
      <c r="A29" s="12" t="s">
        <v>25</v>
      </c>
      <c r="B29" s="13" t="s">
        <v>81</v>
      </c>
      <c r="C29" s="51">
        <v>3644.6967347513878</v>
      </c>
      <c r="D29" s="51">
        <v>74677.870122028588</v>
      </c>
      <c r="E29" s="51">
        <v>9284.4863673846121</v>
      </c>
      <c r="F29" s="51">
        <v>4998.8593388891668</v>
      </c>
      <c r="G29" s="51">
        <v>10240.650373029706</v>
      </c>
      <c r="H29" s="51">
        <v>21.722310046982269</v>
      </c>
      <c r="I29" s="51">
        <v>383434.71474185208</v>
      </c>
      <c r="J29" s="52">
        <f t="shared" si="3"/>
        <v>486302.9999879825</v>
      </c>
      <c r="K29" s="15"/>
      <c r="L29" s="12" t="s">
        <v>25</v>
      </c>
      <c r="M29" s="13" t="s">
        <v>81</v>
      </c>
      <c r="N29" s="56">
        <f t="shared" si="1"/>
        <v>7.4947033739077391E-3</v>
      </c>
      <c r="O29" s="57">
        <f t="shared" si="1"/>
        <v>0.15356242943982254</v>
      </c>
      <c r="P29" s="57">
        <f t="shared" si="1"/>
        <v>1.909197839127879E-2</v>
      </c>
      <c r="Q29" s="57">
        <f t="shared" si="1"/>
        <v>1.0279310098873951E-2</v>
      </c>
      <c r="R29" s="57">
        <f t="shared" si="1"/>
        <v>2.1058168206411997E-2</v>
      </c>
      <c r="S29" s="57">
        <f t="shared" si="1"/>
        <v>4.466826247734246E-5</v>
      </c>
      <c r="T29" s="57">
        <f t="shared" si="1"/>
        <v>0.78846874222722763</v>
      </c>
      <c r="U29" s="58">
        <f t="shared" si="2"/>
        <v>1</v>
      </c>
    </row>
    <row r="30" spans="1:21">
      <c r="A30" s="12" t="s">
        <v>26</v>
      </c>
      <c r="B30" s="13" t="s">
        <v>82</v>
      </c>
      <c r="C30" s="51">
        <v>713.3633535854002</v>
      </c>
      <c r="D30" s="51">
        <v>33158.001012107437</v>
      </c>
      <c r="E30" s="51">
        <v>5496.3291718643486</v>
      </c>
      <c r="F30" s="51">
        <v>6200.8368576915518</v>
      </c>
      <c r="G30" s="51">
        <v>10703.61260844768</v>
      </c>
      <c r="H30" s="51">
        <v>-0.74910524156508629</v>
      </c>
      <c r="I30" s="51">
        <v>73490.606099447396</v>
      </c>
      <c r="J30" s="52">
        <f t="shared" si="3"/>
        <v>129761.99999790225</v>
      </c>
      <c r="K30" s="15"/>
      <c r="L30" s="12" t="s">
        <v>26</v>
      </c>
      <c r="M30" s="13" t="s">
        <v>82</v>
      </c>
      <c r="N30" s="56">
        <f t="shared" si="1"/>
        <v>5.4974750203983644E-3</v>
      </c>
      <c r="O30" s="57">
        <f t="shared" si="1"/>
        <v>0.25552936154377609</v>
      </c>
      <c r="P30" s="57">
        <f t="shared" si="1"/>
        <v>4.2357001063124816E-2</v>
      </c>
      <c r="Q30" s="57">
        <f t="shared" si="1"/>
        <v>4.7786230620611547E-2</v>
      </c>
      <c r="R30" s="57">
        <f t="shared" si="1"/>
        <v>8.24864953424016E-2</v>
      </c>
      <c r="S30" s="57">
        <f t="shared" si="1"/>
        <v>-5.7729168907476492E-6</v>
      </c>
      <c r="T30" s="57">
        <f t="shared" si="1"/>
        <v>0.56634920932657828</v>
      </c>
      <c r="U30" s="58">
        <f t="shared" si="2"/>
        <v>1</v>
      </c>
    </row>
    <row r="31" spans="1:21">
      <c r="A31" s="12" t="s">
        <v>27</v>
      </c>
      <c r="B31" s="13" t="s">
        <v>83</v>
      </c>
      <c r="C31" s="51">
        <v>72.524455469715946</v>
      </c>
      <c r="D31" s="51">
        <v>12881.156638299679</v>
      </c>
      <c r="E31" s="51">
        <v>603431.35777451901</v>
      </c>
      <c r="F31" s="51">
        <v>579.10620149504268</v>
      </c>
      <c r="G31" s="51">
        <v>518.29250181313671</v>
      </c>
      <c r="H31" s="51">
        <v>0.17342189894676902</v>
      </c>
      <c r="I31" s="51">
        <v>23354.389005970814</v>
      </c>
      <c r="J31" s="52">
        <f t="shared" si="3"/>
        <v>640836.99999946635</v>
      </c>
      <c r="K31" s="15"/>
      <c r="L31" s="12" t="s">
        <v>27</v>
      </c>
      <c r="M31" s="13" t="s">
        <v>83</v>
      </c>
      <c r="N31" s="56">
        <f t="shared" si="1"/>
        <v>1.1317145462851918E-4</v>
      </c>
      <c r="O31" s="57">
        <f t="shared" si="1"/>
        <v>2.0100519536653479E-2</v>
      </c>
      <c r="P31" s="57">
        <f t="shared" si="1"/>
        <v>0.94163002101161686</v>
      </c>
      <c r="Q31" s="57">
        <f t="shared" si="1"/>
        <v>9.0367160681347196E-4</v>
      </c>
      <c r="R31" s="57">
        <f t="shared" si="1"/>
        <v>8.0877430893279932E-4</v>
      </c>
      <c r="S31" s="57">
        <f t="shared" si="1"/>
        <v>2.7061779976329927E-7</v>
      </c>
      <c r="T31" s="57">
        <f t="shared" si="1"/>
        <v>3.6443571463555105E-2</v>
      </c>
      <c r="U31" s="58">
        <f t="shared" si="2"/>
        <v>1</v>
      </c>
    </row>
    <row r="32" spans="1:21">
      <c r="A32" s="12" t="s">
        <v>28</v>
      </c>
      <c r="B32" s="13" t="s">
        <v>84</v>
      </c>
      <c r="C32" s="51">
        <v>191.23511235557987</v>
      </c>
      <c r="D32" s="51">
        <v>126663.08018198922</v>
      </c>
      <c r="E32" s="51">
        <v>383884.35445639869</v>
      </c>
      <c r="F32" s="51">
        <v>804.72232339477682</v>
      </c>
      <c r="G32" s="51">
        <v>996.90191636603606</v>
      </c>
      <c r="H32" s="51">
        <v>-4.2289771855448564</v>
      </c>
      <c r="I32" s="51">
        <v>71868.934920156506</v>
      </c>
      <c r="J32" s="52">
        <f t="shared" si="3"/>
        <v>584404.99993347528</v>
      </c>
      <c r="K32" s="15"/>
      <c r="L32" s="12" t="s">
        <v>28</v>
      </c>
      <c r="M32" s="13" t="s">
        <v>84</v>
      </c>
      <c r="N32" s="56">
        <f t="shared" si="1"/>
        <v>3.2723045213054093E-4</v>
      </c>
      <c r="O32" s="57">
        <f t="shared" si="1"/>
        <v>0.21673852926721657</v>
      </c>
      <c r="P32" s="57">
        <f t="shared" si="1"/>
        <v>0.65688068120583754</v>
      </c>
      <c r="Q32" s="57">
        <f t="shared" si="1"/>
        <v>1.3769942479725206E-3</v>
      </c>
      <c r="R32" s="57">
        <f t="shared" si="1"/>
        <v>1.7058408406490646E-3</v>
      </c>
      <c r="S32" s="57">
        <f t="shared" si="1"/>
        <v>-7.2363809105436379E-6</v>
      </c>
      <c r="T32" s="57">
        <f t="shared" si="1"/>
        <v>0.12297796036710429</v>
      </c>
      <c r="U32" s="58">
        <f t="shared" si="2"/>
        <v>1</v>
      </c>
    </row>
    <row r="33" spans="1:21">
      <c r="A33" s="12" t="s">
        <v>29</v>
      </c>
      <c r="B33" s="13" t="s">
        <v>85</v>
      </c>
      <c r="C33" s="51">
        <v>8882.8275993416974</v>
      </c>
      <c r="D33" s="51">
        <v>363409.88336538099</v>
      </c>
      <c r="E33" s="51">
        <v>925511.88991025276</v>
      </c>
      <c r="F33" s="51">
        <v>1.7595195444349152</v>
      </c>
      <c r="G33" s="51">
        <v>3.3093606969124596</v>
      </c>
      <c r="H33" s="51">
        <v>-1.0817752258346964E-2</v>
      </c>
      <c r="I33" s="51">
        <v>25307.341062532658</v>
      </c>
      <c r="J33" s="52">
        <f t="shared" si="3"/>
        <v>1323116.9999999972</v>
      </c>
      <c r="K33" s="15"/>
      <c r="L33" s="12" t="s">
        <v>29</v>
      </c>
      <c r="M33" s="13" t="s">
        <v>85</v>
      </c>
      <c r="N33" s="56">
        <f t="shared" si="1"/>
        <v>6.7135616875466913E-3</v>
      </c>
      <c r="O33" s="57">
        <f t="shared" si="1"/>
        <v>0.27466194098132046</v>
      </c>
      <c r="P33" s="57">
        <f t="shared" si="1"/>
        <v>0.6994936123640273</v>
      </c>
      <c r="Q33" s="57">
        <f t="shared" si="1"/>
        <v>1.3298291416669265E-6</v>
      </c>
      <c r="R33" s="57">
        <f t="shared" si="1"/>
        <v>2.5011852292068399E-6</v>
      </c>
      <c r="S33" s="57">
        <f t="shared" si="1"/>
        <v>-8.1759604466929117E-9</v>
      </c>
      <c r="T33" s="57">
        <f t="shared" si="1"/>
        <v>1.9127062128695128E-2</v>
      </c>
      <c r="U33" s="58">
        <f t="shared" si="2"/>
        <v>0.99999999999999989</v>
      </c>
    </row>
    <row r="34" spans="1:21">
      <c r="A34" s="12" t="s">
        <v>30</v>
      </c>
      <c r="B34" s="13" t="s">
        <v>86</v>
      </c>
      <c r="C34" s="51">
        <v>183.17350081243509</v>
      </c>
      <c r="D34" s="51">
        <v>99717.931976619409</v>
      </c>
      <c r="E34" s="51">
        <v>819.41461117048493</v>
      </c>
      <c r="F34" s="51">
        <v>488.77671712793244</v>
      </c>
      <c r="G34" s="51">
        <v>502.63752698508972</v>
      </c>
      <c r="H34" s="51">
        <v>-0.86192562438937581</v>
      </c>
      <c r="I34" s="51">
        <v>105991.92759192806</v>
      </c>
      <c r="J34" s="52">
        <f t="shared" si="3"/>
        <v>207702.99999901903</v>
      </c>
      <c r="K34" s="15"/>
      <c r="L34" s="12" t="s">
        <v>30</v>
      </c>
      <c r="M34" s="13" t="s">
        <v>86</v>
      </c>
      <c r="N34" s="56">
        <f t="shared" si="1"/>
        <v>8.8190108382305607E-4</v>
      </c>
      <c r="O34" s="57">
        <f t="shared" si="1"/>
        <v>0.48009865999571683</v>
      </c>
      <c r="P34" s="57">
        <f t="shared" si="1"/>
        <v>3.945126508400721E-3</v>
      </c>
      <c r="Q34" s="57">
        <f t="shared" si="1"/>
        <v>2.3532482300700564E-3</v>
      </c>
      <c r="R34" s="57">
        <f t="shared" si="1"/>
        <v>2.4199820271612045E-3</v>
      </c>
      <c r="S34" s="57">
        <f t="shared" si="1"/>
        <v>-4.1497986278168666E-6</v>
      </c>
      <c r="T34" s="57">
        <f t="shared" si="1"/>
        <v>0.5103052319534559</v>
      </c>
      <c r="U34" s="58">
        <f t="shared" si="2"/>
        <v>1</v>
      </c>
    </row>
    <row r="35" spans="1:21">
      <c r="A35" s="12" t="s">
        <v>31</v>
      </c>
      <c r="B35" s="13" t="s">
        <v>87</v>
      </c>
      <c r="C35" s="51">
        <v>2602.2592004959224</v>
      </c>
      <c r="D35" s="51">
        <v>101148.91208057238</v>
      </c>
      <c r="E35" s="51">
        <v>39870.0634347218</v>
      </c>
      <c r="F35" s="51">
        <v>27790.180699275363</v>
      </c>
      <c r="G35" s="51">
        <v>51798.635879227419</v>
      </c>
      <c r="H35" s="51">
        <v>-21.563391429459141</v>
      </c>
      <c r="I35" s="51">
        <v>470849.51208122994</v>
      </c>
      <c r="J35" s="52">
        <f t="shared" si="3"/>
        <v>694037.99998409336</v>
      </c>
      <c r="K35" s="15"/>
      <c r="L35" s="12" t="s">
        <v>31</v>
      </c>
      <c r="M35" s="13" t="s">
        <v>87</v>
      </c>
      <c r="N35" s="56">
        <f t="shared" si="1"/>
        <v>3.7494477255648299E-3</v>
      </c>
      <c r="O35" s="57">
        <f t="shared" si="1"/>
        <v>0.14573973194967799</v>
      </c>
      <c r="P35" s="57">
        <f t="shared" si="1"/>
        <v>5.7446513642820107E-2</v>
      </c>
      <c r="Q35" s="57">
        <f t="shared" si="1"/>
        <v>4.0041295577349201E-2</v>
      </c>
      <c r="R35" s="57">
        <f t="shared" si="1"/>
        <v>7.4633717289852408E-2</v>
      </c>
      <c r="S35" s="57">
        <f t="shared" si="1"/>
        <v>-3.1069467997362323E-5</v>
      </c>
      <c r="T35" s="57">
        <f t="shared" si="1"/>
        <v>0.67842036328273281</v>
      </c>
      <c r="U35" s="58">
        <f t="shared" si="2"/>
        <v>1</v>
      </c>
    </row>
    <row r="36" spans="1:21">
      <c r="A36" s="12" t="s">
        <v>32</v>
      </c>
      <c r="B36" s="13" t="s">
        <v>88</v>
      </c>
      <c r="C36" s="51">
        <v>78997.415384798966</v>
      </c>
      <c r="D36" s="51">
        <v>139380.58461520105</v>
      </c>
      <c r="E36" s="51">
        <v>0</v>
      </c>
      <c r="F36" s="51">
        <v>0</v>
      </c>
      <c r="G36" s="51">
        <v>0</v>
      </c>
      <c r="H36" s="51">
        <v>0</v>
      </c>
      <c r="I36" s="51">
        <v>266616</v>
      </c>
      <c r="J36" s="52">
        <f t="shared" si="3"/>
        <v>484994</v>
      </c>
      <c r="K36" s="15"/>
      <c r="L36" s="12" t="s">
        <v>32</v>
      </c>
      <c r="M36" s="13" t="s">
        <v>88</v>
      </c>
      <c r="N36" s="56">
        <f t="shared" si="1"/>
        <v>0.16288328388557172</v>
      </c>
      <c r="O36" s="57">
        <f t="shared" si="1"/>
        <v>0.28738620398438136</v>
      </c>
      <c r="P36" s="57">
        <f t="shared" si="1"/>
        <v>0</v>
      </c>
      <c r="Q36" s="57">
        <f t="shared" si="1"/>
        <v>0</v>
      </c>
      <c r="R36" s="57">
        <f t="shared" si="1"/>
        <v>0</v>
      </c>
      <c r="S36" s="57">
        <f t="shared" si="1"/>
        <v>0</v>
      </c>
      <c r="T36" s="57">
        <f t="shared" si="1"/>
        <v>0.54973051213004698</v>
      </c>
      <c r="U36" s="58">
        <f t="shared" si="2"/>
        <v>1</v>
      </c>
    </row>
    <row r="37" spans="1:21">
      <c r="A37" s="12" t="s">
        <v>33</v>
      </c>
      <c r="B37" s="13" t="s">
        <v>89</v>
      </c>
      <c r="C37" s="51">
        <v>16883.174546566552</v>
      </c>
      <c r="D37" s="51">
        <v>369320.95176613552</v>
      </c>
      <c r="E37" s="51">
        <v>9892.8348424231772</v>
      </c>
      <c r="F37" s="51">
        <v>243.34520138934911</v>
      </c>
      <c r="G37" s="51">
        <v>297.08542423449256</v>
      </c>
      <c r="H37" s="51">
        <v>-4.0081935146417023E-2</v>
      </c>
      <c r="I37" s="51">
        <v>152478.64830095391</v>
      </c>
      <c r="J37" s="52">
        <f t="shared" si="3"/>
        <v>549115.99999976787</v>
      </c>
      <c r="K37" s="15"/>
      <c r="L37" s="12" t="s">
        <v>33</v>
      </c>
      <c r="M37" s="13" t="s">
        <v>89</v>
      </c>
      <c r="N37" s="56">
        <f t="shared" si="1"/>
        <v>3.0746098359133021E-2</v>
      </c>
      <c r="O37" s="57">
        <f t="shared" si="1"/>
        <v>0.67257364885796744</v>
      </c>
      <c r="P37" s="57">
        <f t="shared" si="1"/>
        <v>1.8015928952038112E-2</v>
      </c>
      <c r="Q37" s="57">
        <f t="shared" si="1"/>
        <v>4.4315809663067913E-4</v>
      </c>
      <c r="R37" s="57">
        <f t="shared" si="1"/>
        <v>5.4102489134284586E-4</v>
      </c>
      <c r="S37" s="57">
        <f t="shared" si="1"/>
        <v>-7.2993566289151954E-8</v>
      </c>
      <c r="T37" s="57">
        <f t="shared" si="1"/>
        <v>0.27768021383645419</v>
      </c>
      <c r="U37" s="58">
        <f t="shared" si="2"/>
        <v>1</v>
      </c>
    </row>
    <row r="38" spans="1:21">
      <c r="A38" s="12" t="s">
        <v>34</v>
      </c>
      <c r="B38" s="13" t="s">
        <v>90</v>
      </c>
      <c r="C38" s="51">
        <v>225.96330591001885</v>
      </c>
      <c r="D38" s="51">
        <v>5843.9885012453997</v>
      </c>
      <c r="E38" s="51">
        <v>5057.9585004969258</v>
      </c>
      <c r="F38" s="51">
        <v>324.04437786988336</v>
      </c>
      <c r="G38" s="51">
        <v>627.9905582429019</v>
      </c>
      <c r="H38" s="51">
        <v>-4.2557780192120059E-2</v>
      </c>
      <c r="I38" s="51">
        <v>16335.097312248558</v>
      </c>
      <c r="J38" s="52">
        <f t="shared" si="3"/>
        <v>28414.999998233492</v>
      </c>
      <c r="K38" s="15"/>
      <c r="L38" s="12" t="s">
        <v>34</v>
      </c>
      <c r="M38" s="13" t="s">
        <v>90</v>
      </c>
      <c r="N38" s="56">
        <f>C38/$J38</f>
        <v>7.9522542996328192E-3</v>
      </c>
      <c r="O38" s="57">
        <f t="shared" si="1"/>
        <v>0.20566561680833045</v>
      </c>
      <c r="P38" s="57">
        <f t="shared" si="1"/>
        <v>0.17800311458072743</v>
      </c>
      <c r="Q38" s="57">
        <f t="shared" si="1"/>
        <v>1.1403990071794073E-2</v>
      </c>
      <c r="R38" s="57">
        <f t="shared" si="1"/>
        <v>2.2100670712016292E-2</v>
      </c>
      <c r="S38" s="57">
        <f t="shared" si="1"/>
        <v>-1.4977223366097413E-6</v>
      </c>
      <c r="T38" s="57">
        <f t="shared" si="1"/>
        <v>0.57487585124983565</v>
      </c>
      <c r="U38" s="58">
        <f t="shared" si="2"/>
        <v>1</v>
      </c>
    </row>
    <row r="39" spans="1:21">
      <c r="A39" s="28" t="s">
        <v>129</v>
      </c>
      <c r="B39" s="13" t="s">
        <v>91</v>
      </c>
      <c r="C39" s="51">
        <v>423.13140301659786</v>
      </c>
      <c r="D39" s="51">
        <v>9825.9208793512153</v>
      </c>
      <c r="E39" s="51">
        <v>4611.2058594760056</v>
      </c>
      <c r="F39" s="51">
        <v>3378.695061509708</v>
      </c>
      <c r="G39" s="51">
        <v>3023.8880394869107</v>
      </c>
      <c r="H39" s="51">
        <v>1.0118001016331712</v>
      </c>
      <c r="I39" s="51">
        <v>136257.1469539438</v>
      </c>
      <c r="J39" s="52">
        <f t="shared" si="3"/>
        <v>157520.99999688586</v>
      </c>
      <c r="K39" s="15"/>
      <c r="L39" s="12" t="s">
        <v>35</v>
      </c>
      <c r="M39" s="13" t="s">
        <v>91</v>
      </c>
      <c r="N39" s="56">
        <f t="shared" si="1"/>
        <v>2.6861904319104312E-3</v>
      </c>
      <c r="O39" s="57">
        <f t="shared" si="1"/>
        <v>6.2378482104262105E-2</v>
      </c>
      <c r="P39" s="57">
        <f t="shared" si="1"/>
        <v>2.9273594375144697E-2</v>
      </c>
      <c r="Q39" s="57">
        <f t="shared" si="1"/>
        <v>2.1449172247360693E-2</v>
      </c>
      <c r="R39" s="57">
        <f t="shared" si="1"/>
        <v>1.9196729576035524E-2</v>
      </c>
      <c r="S39" s="57">
        <f t="shared" si="1"/>
        <v>6.4232711933848452E-6</v>
      </c>
      <c r="T39" s="57">
        <f t="shared" si="1"/>
        <v>0.8650094079940932</v>
      </c>
      <c r="U39" s="58">
        <f t="shared" si="2"/>
        <v>1</v>
      </c>
    </row>
    <row r="40" spans="1:21">
      <c r="A40" s="29" t="s">
        <v>130</v>
      </c>
      <c r="B40" s="20" t="s">
        <v>142</v>
      </c>
      <c r="C40" s="59">
        <f>SUM(C4:C39)</f>
        <v>135312.33632657217</v>
      </c>
      <c r="D40" s="59">
        <f>SUM(D4:D39)</f>
        <v>3920715.0875540809</v>
      </c>
      <c r="E40" s="59">
        <f t="shared" ref="E40:J40" si="4">SUM(E4:E39)</f>
        <v>2061882.6080167075</v>
      </c>
      <c r="F40" s="59">
        <f t="shared" si="4"/>
        <v>553500.34967083868</v>
      </c>
      <c r="G40" s="59">
        <f t="shared" si="4"/>
        <v>560099.30458001455</v>
      </c>
      <c r="H40" s="59">
        <f t="shared" si="4"/>
        <v>-861.82217822047176</v>
      </c>
      <c r="I40" s="59">
        <f t="shared" si="4"/>
        <v>12121360.132416038</v>
      </c>
      <c r="J40" s="60">
        <f t="shared" si="4"/>
        <v>19352007.996386036</v>
      </c>
      <c r="K40" s="15"/>
      <c r="L40" s="19" t="s">
        <v>36</v>
      </c>
      <c r="M40" s="20" t="s">
        <v>142</v>
      </c>
      <c r="N40" s="61">
        <f t="shared" si="1"/>
        <v>6.9921600048863967E-3</v>
      </c>
      <c r="O40" s="62">
        <f t="shared" si="1"/>
        <v>0.20259991047369708</v>
      </c>
      <c r="P40" s="62">
        <f t="shared" si="1"/>
        <v>0.10654618416867963</v>
      </c>
      <c r="Q40" s="62">
        <f t="shared" si="1"/>
        <v>2.860170116580172E-2</v>
      </c>
      <c r="R40" s="62">
        <f t="shared" si="1"/>
        <v>2.8942697041289586E-2</v>
      </c>
      <c r="S40" s="62">
        <f t="shared" si="1"/>
        <v>-4.4533992461217255E-5</v>
      </c>
      <c r="T40" s="62">
        <f t="shared" si="1"/>
        <v>0.62636188113810654</v>
      </c>
      <c r="U40" s="63">
        <f t="shared" si="2"/>
        <v>0.99999999999999978</v>
      </c>
    </row>
    <row r="41" spans="1:21">
      <c r="C41" s="25"/>
      <c r="D41" s="25"/>
      <c r="E41" s="25"/>
      <c r="F41" s="25"/>
      <c r="G41" s="25"/>
      <c r="H41" s="25"/>
      <c r="I41" s="25"/>
    </row>
    <row r="45" spans="1:21">
      <c r="A45" s="85" t="s">
        <v>143</v>
      </c>
      <c r="B45" s="86"/>
      <c r="C45" s="3" t="s">
        <v>36</v>
      </c>
      <c r="D45" s="3" t="s">
        <v>37</v>
      </c>
      <c r="E45" s="3" t="s">
        <v>38</v>
      </c>
      <c r="F45" s="3" t="s">
        <v>39</v>
      </c>
      <c r="G45" s="3" t="s">
        <v>40</v>
      </c>
      <c r="H45" s="3" t="s">
        <v>41</v>
      </c>
      <c r="I45" s="3" t="s">
        <v>44</v>
      </c>
      <c r="J45" s="4" t="s">
        <v>42</v>
      </c>
    </row>
    <row r="46" spans="1:21" ht="27">
      <c r="A46" s="72"/>
      <c r="B46" s="73"/>
      <c r="C46" s="10" t="s">
        <v>93</v>
      </c>
      <c r="D46" s="10" t="s">
        <v>94</v>
      </c>
      <c r="E46" s="10" t="s">
        <v>95</v>
      </c>
      <c r="F46" s="10" t="s">
        <v>96</v>
      </c>
      <c r="G46" s="10" t="s">
        <v>97</v>
      </c>
      <c r="H46" s="10" t="s">
        <v>98</v>
      </c>
      <c r="I46" s="10" t="s">
        <v>140</v>
      </c>
      <c r="J46" s="43" t="s">
        <v>144</v>
      </c>
    </row>
    <row r="47" spans="1:21">
      <c r="A47" s="12" t="s">
        <v>0</v>
      </c>
      <c r="B47" s="13" t="s">
        <v>56</v>
      </c>
      <c r="C47" s="64">
        <f>C4/'2.1 取引係数表'!AN$40</f>
        <v>1.3396245214549859E-3</v>
      </c>
      <c r="D47" s="64">
        <f>D4/'2.1 取引係数表'!AO$40</f>
        <v>1.594407113181377E-3</v>
      </c>
      <c r="E47" s="64">
        <f>E4/'2.1 取引係数表'!AP$40</f>
        <v>2.945578201477264E-4</v>
      </c>
      <c r="F47" s="64">
        <f>F4/'2.1 取引係数表'!AQ$40</f>
        <v>1.0684607835392591E-4</v>
      </c>
      <c r="G47" s="64">
        <f>G4/'2.1 取引係数表'!AR$40</f>
        <v>4.2737264251386039E-5</v>
      </c>
      <c r="H47" s="64">
        <f>H4/'2.1 取引係数表'!AS$40</f>
        <v>1.1422321515035898E-3</v>
      </c>
      <c r="I47" s="64">
        <f>I4/'2.1 取引係数表'!AV$40</f>
        <v>2.8827107244518278E-2</v>
      </c>
      <c r="J47" s="65">
        <f>AVERAGE(C47:I47)</f>
        <v>4.7639303133444671E-3</v>
      </c>
    </row>
    <row r="48" spans="1:21">
      <c r="A48" s="12" t="s">
        <v>1</v>
      </c>
      <c r="B48" s="13" t="s">
        <v>57</v>
      </c>
      <c r="C48" s="64">
        <f>C5/'2.1 取引係数表'!AN$40</f>
        <v>2.2744804405941719E-4</v>
      </c>
      <c r="D48" s="64">
        <f>D5/'2.1 取引係数表'!AO$40</f>
        <v>1.7769305470925786E-4</v>
      </c>
      <c r="E48" s="64">
        <f>E5/'2.1 取引係数表'!AP$40</f>
        <v>3.5584144341361004E-5</v>
      </c>
      <c r="F48" s="64">
        <f>F5/'2.1 取引係数表'!AQ$40</f>
        <v>7.87891430303169E-5</v>
      </c>
      <c r="G48" s="64">
        <f>G5/'2.1 取引係数表'!AR$40</f>
        <v>3.9395510205063092E-5</v>
      </c>
      <c r="H48" s="64">
        <f>H5/'2.1 取引係数表'!AS$40</f>
        <v>-3.5144708860464216E-3</v>
      </c>
      <c r="I48" s="64">
        <f>I5/'2.1 取引係数表'!AV$40</f>
        <v>1.1912271761352622E-2</v>
      </c>
      <c r="J48" s="65">
        <f>AVERAGE(C48:I48)</f>
        <v>1.2795301102359452E-3</v>
      </c>
    </row>
    <row r="49" spans="1:10">
      <c r="A49" s="12" t="s">
        <v>2</v>
      </c>
      <c r="B49" s="13" t="s">
        <v>58</v>
      </c>
      <c r="C49" s="64">
        <f>C6/'2.1 取引係数表'!AN$40</f>
        <v>2.5662059703449632E-5</v>
      </c>
      <c r="D49" s="64">
        <f>D6/'2.1 取引係数表'!AO$40</f>
        <v>1.1898128171808975E-5</v>
      </c>
      <c r="E49" s="64">
        <f>E6/'2.1 取引係数表'!AP$40</f>
        <v>5.0090356300702856E-6</v>
      </c>
      <c r="F49" s="64">
        <f>F6/'2.1 取引係数表'!AQ$40</f>
        <v>1.292208868711054E-9</v>
      </c>
      <c r="G49" s="64">
        <f>G6/'2.1 取引係数表'!AR$40</f>
        <v>6.2700289353990481E-10</v>
      </c>
      <c r="H49" s="64">
        <f>H6/'2.1 取引係数表'!AS$40</f>
        <v>2.7279868628820323E-7</v>
      </c>
      <c r="I49" s="64">
        <f>I6/'2.1 取引係数表'!AV$40</f>
        <v>1.9589288889125561E-4</v>
      </c>
      <c r="J49" s="65">
        <f t="shared" ref="J49:J82" si="5">AVERAGE(C49:I49)</f>
        <v>3.4105261470662131E-5</v>
      </c>
    </row>
    <row r="50" spans="1:10">
      <c r="A50" s="12" t="s">
        <v>3</v>
      </c>
      <c r="B50" s="13" t="s">
        <v>59</v>
      </c>
      <c r="C50" s="64">
        <f>C7/'2.1 取引係数表'!AN$40</f>
        <v>-1.2750368688816474E-5</v>
      </c>
      <c r="D50" s="64">
        <f>D7/'2.1 取引係数表'!AO$40</f>
        <v>8.4410344717562983E-6</v>
      </c>
      <c r="E50" s="64">
        <f>E7/'2.1 取引係数表'!AP$40</f>
        <v>8.1888398472494814E-6</v>
      </c>
      <c r="F50" s="64">
        <f>F7/'2.1 取引係数表'!AQ$40</f>
        <v>3.5144512897032718E-4</v>
      </c>
      <c r="G50" s="64">
        <f>G7/'2.1 取引係数表'!AR$40</f>
        <v>1.06658212895279E-4</v>
      </c>
      <c r="H50" s="64">
        <f>H7/'2.1 取引係数表'!AS$40</f>
        <v>1.0786232514199291E-4</v>
      </c>
      <c r="I50" s="64">
        <f>I7/'2.1 取引係数表'!AV$40</f>
        <v>1.0134422720396263E-3</v>
      </c>
      <c r="J50" s="65">
        <f t="shared" si="5"/>
        <v>2.261839206682021E-4</v>
      </c>
    </row>
    <row r="51" spans="1:10">
      <c r="A51" s="12" t="s">
        <v>4</v>
      </c>
      <c r="B51" s="13" t="s">
        <v>60</v>
      </c>
      <c r="C51" s="64">
        <f>C8/'2.1 取引係数表'!AN$40</f>
        <v>3.1696520848120144E-3</v>
      </c>
      <c r="D51" s="64">
        <f>D8/'2.1 取引係数表'!AO$40</f>
        <v>2.4672217659125928E-3</v>
      </c>
      <c r="E51" s="64">
        <f>E8/'2.1 取引係数表'!AP$40</f>
        <v>5.1526850686070969E-4</v>
      </c>
      <c r="F51" s="64">
        <f>F8/'2.1 取引係数表'!AQ$40</f>
        <v>1.2402740344498955E-6</v>
      </c>
      <c r="G51" s="64">
        <f>G8/'2.1 取引係数表'!AR$40</f>
        <v>6.7146889852928526E-7</v>
      </c>
      <c r="H51" s="64">
        <f>H8/'2.1 取引係数表'!AS$40</f>
        <v>3.7895899429742384E-4</v>
      </c>
      <c r="I51" s="64">
        <f>I8/'2.1 取引係数表'!AV$40</f>
        <v>0.13172765709705639</v>
      </c>
      <c r="J51" s="65">
        <f t="shared" si="5"/>
        <v>1.9751524313124585E-2</v>
      </c>
    </row>
    <row r="52" spans="1:10">
      <c r="A52" s="12" t="s">
        <v>5</v>
      </c>
      <c r="B52" s="13" t="s">
        <v>61</v>
      </c>
      <c r="C52" s="64">
        <f>C9/'2.1 取引係数表'!AN$40</f>
        <v>3.8387341810664996E-4</v>
      </c>
      <c r="D52" s="64">
        <f>D9/'2.1 取引係数表'!AO$40</f>
        <v>5.501279151709699E-4</v>
      </c>
      <c r="E52" s="64">
        <f>E9/'2.1 取引係数表'!AP$40</f>
        <v>1.5479809778888912E-4</v>
      </c>
      <c r="F52" s="64">
        <f>F9/'2.1 取引係数表'!AQ$40</f>
        <v>1.1119254722807411E-4</v>
      </c>
      <c r="G52" s="64">
        <f>G9/'2.1 取引係数表'!AR$40</f>
        <v>1.1222057035432778E-4</v>
      </c>
      <c r="H52" s="64">
        <f>H9/'2.1 取引係数表'!AS$40</f>
        <v>-3.1692443813712916E-3</v>
      </c>
      <c r="I52" s="64">
        <f>I9/'2.1 取引係数表'!AV$40</f>
        <v>6.8329793076249853E-2</v>
      </c>
      <c r="J52" s="65">
        <f t="shared" si="5"/>
        <v>9.4961087490753517E-3</v>
      </c>
    </row>
    <row r="53" spans="1:10">
      <c r="A53" s="12" t="s">
        <v>6</v>
      </c>
      <c r="B53" s="13" t="s">
        <v>62</v>
      </c>
      <c r="C53" s="64">
        <f>C10/'2.1 取引係数表'!AN$40</f>
        <v>5.4361234147290948E-4</v>
      </c>
      <c r="D53" s="64">
        <f>D10/'2.1 取引係数表'!AO$40</f>
        <v>2.5306493244705691E-4</v>
      </c>
      <c r="E53" s="64">
        <f>E10/'2.1 取引係数表'!AP$40</f>
        <v>3.5325101189173798E-4</v>
      </c>
      <c r="F53" s="64">
        <f>F10/'2.1 取引係数表'!AQ$40</f>
        <v>1.2493435098961101E-3</v>
      </c>
      <c r="G53" s="64">
        <f>G10/'2.1 取引係数表'!AR$40</f>
        <v>7.3907506190786594E-4</v>
      </c>
      <c r="H53" s="64">
        <f>H10/'2.1 取引係数表'!AS$40</f>
        <v>7.3683218699036599E-4</v>
      </c>
      <c r="I53" s="64">
        <f>I10/'2.1 取引係数表'!AV$40</f>
        <v>1.5806808535455748E-2</v>
      </c>
      <c r="J53" s="65">
        <f t="shared" si="5"/>
        <v>2.8117125114373994E-3</v>
      </c>
    </row>
    <row r="54" spans="1:10">
      <c r="A54" s="12" t="s">
        <v>7</v>
      </c>
      <c r="B54" s="13" t="s">
        <v>63</v>
      </c>
      <c r="C54" s="64">
        <f>C11/'2.1 取引係数表'!AN$40</f>
        <v>4.1022249454768739E-5</v>
      </c>
      <c r="D54" s="64">
        <f>D11/'2.1 取引係数表'!AO$40</f>
        <v>7.1862741167516396E-5</v>
      </c>
      <c r="E54" s="64">
        <f>E11/'2.1 取引係数表'!AP$40</f>
        <v>1.4353538706028741E-4</v>
      </c>
      <c r="F54" s="64">
        <f>F11/'2.1 取引係数表'!AQ$40</f>
        <v>1.992919640285559E-5</v>
      </c>
      <c r="G54" s="64">
        <f>G11/'2.1 取引係数表'!AR$40</f>
        <v>1.3598189233250754E-5</v>
      </c>
      <c r="H54" s="64">
        <f>H11/'2.1 取引係数表'!AS$40</f>
        <v>1.520023152740121E-4</v>
      </c>
      <c r="I54" s="64">
        <f>I11/'2.1 取引係数表'!AV$40</f>
        <v>4.5599373542041771E-2</v>
      </c>
      <c r="J54" s="65">
        <f t="shared" si="5"/>
        <v>6.5773319458049236E-3</v>
      </c>
    </row>
    <row r="55" spans="1:10">
      <c r="A55" s="12" t="s">
        <v>8</v>
      </c>
      <c r="B55" s="13" t="s">
        <v>64</v>
      </c>
      <c r="C55" s="64">
        <f>C12/'2.1 取引係数表'!AN$40</f>
        <v>0</v>
      </c>
      <c r="D55" s="64">
        <f>D12/'2.1 取引係数表'!AO$40</f>
        <v>0</v>
      </c>
      <c r="E55" s="64">
        <f>E12/'2.1 取引係数表'!AP$40</f>
        <v>0</v>
      </c>
      <c r="F55" s="64">
        <f>F12/'2.1 取引係数表'!AQ$40</f>
        <v>0</v>
      </c>
      <c r="G55" s="64">
        <f>G12/'2.1 取引係数表'!AR$40</f>
        <v>0</v>
      </c>
      <c r="H55" s="64">
        <f>H12/'2.1 取引係数表'!AS$40</f>
        <v>0</v>
      </c>
      <c r="I55" s="64">
        <f>I12/'2.1 取引係数表'!AV$40</f>
        <v>4.8318355819454484E-2</v>
      </c>
      <c r="J55" s="65">
        <f t="shared" si="5"/>
        <v>6.9026222599220689E-3</v>
      </c>
    </row>
    <row r="56" spans="1:10">
      <c r="A56" s="12" t="s">
        <v>9</v>
      </c>
      <c r="B56" s="13" t="s">
        <v>65</v>
      </c>
      <c r="C56" s="64">
        <f>C13/'2.1 取引係数表'!AN$40</f>
        <v>7.0511653945830134E-5</v>
      </c>
      <c r="D56" s="64">
        <f>D13/'2.1 取引係数表'!AO$40</f>
        <v>2.470951047238745E-4</v>
      </c>
      <c r="E56" s="64">
        <f>E13/'2.1 取引係数表'!AP$40</f>
        <v>1.2107111055487943E-4</v>
      </c>
      <c r="F56" s="64">
        <f>F13/'2.1 取引係数表'!AQ$40</f>
        <v>2.1925117885407928E-4</v>
      </c>
      <c r="G56" s="64">
        <f>G13/'2.1 取引係数表'!AR$40</f>
        <v>7.7771406568149669E-5</v>
      </c>
      <c r="H56" s="64">
        <f>H13/'2.1 取引係数表'!AS$40</f>
        <v>1.9042165362520736E-6</v>
      </c>
      <c r="I56" s="64">
        <f>I13/'2.1 取引係数表'!AV$40</f>
        <v>1.3682340209917705E-3</v>
      </c>
      <c r="J56" s="65">
        <f t="shared" si="5"/>
        <v>3.0083409888211933E-4</v>
      </c>
    </row>
    <row r="57" spans="1:10">
      <c r="A57" s="12" t="s">
        <v>10</v>
      </c>
      <c r="B57" s="13" t="s">
        <v>66</v>
      </c>
      <c r="C57" s="64">
        <f>C14/'2.1 取引係数表'!AN$40</f>
        <v>3.2014536844265717E-4</v>
      </c>
      <c r="D57" s="64">
        <f>D14/'2.1 取引係数表'!AO$40</f>
        <v>4.7204972716090337E-4</v>
      </c>
      <c r="E57" s="64">
        <f>E14/'2.1 取引係数表'!AP$40</f>
        <v>1.4766679550504155E-4</v>
      </c>
      <c r="F57" s="64">
        <f>F14/'2.1 取引係数表'!AQ$40</f>
        <v>6.1358983774588297E-4</v>
      </c>
      <c r="G57" s="64">
        <f>G14/'2.1 取引係数表'!AR$40</f>
        <v>2.326758792195709E-4</v>
      </c>
      <c r="H57" s="64">
        <f>H14/'2.1 取引係数表'!AS$40</f>
        <v>1.5793331584286077E-3</v>
      </c>
      <c r="I57" s="64">
        <f>I14/'2.1 取引係数表'!AV$40</f>
        <v>2.8199487841106957E-2</v>
      </c>
      <c r="J57" s="65">
        <f t="shared" si="5"/>
        <v>4.5092783725156601E-3</v>
      </c>
    </row>
    <row r="58" spans="1:10">
      <c r="A58" s="12" t="s">
        <v>11</v>
      </c>
      <c r="B58" s="13" t="s">
        <v>67</v>
      </c>
      <c r="C58" s="64">
        <f>C15/'2.1 取引係数表'!AN$40</f>
        <v>3.2452757934199931E-4</v>
      </c>
      <c r="D58" s="64">
        <f>D15/'2.1 取引係数表'!AO$40</f>
        <v>4.1882794946848114E-4</v>
      </c>
      <c r="E58" s="64">
        <f>E15/'2.1 取引係数表'!AP$40</f>
        <v>2.6456803173512746E-4</v>
      </c>
      <c r="F58" s="64">
        <f>F15/'2.1 取引係数表'!AQ$40</f>
        <v>7.4234136116198939E-3</v>
      </c>
      <c r="G58" s="64">
        <f>G15/'2.1 取引係数表'!AR$40</f>
        <v>2.260537801665193E-3</v>
      </c>
      <c r="H58" s="64">
        <f>H15/'2.1 取引係数表'!AS$40</f>
        <v>9.1871781792689374E-4</v>
      </c>
      <c r="I58" s="64">
        <f>I15/'2.1 取引係数表'!AV$40</f>
        <v>7.8089991545922379E-3</v>
      </c>
      <c r="J58" s="65">
        <f t="shared" si="5"/>
        <v>2.774227420907118E-3</v>
      </c>
    </row>
    <row r="59" spans="1:10">
      <c r="A59" s="12" t="s">
        <v>12</v>
      </c>
      <c r="B59" s="13" t="s">
        <v>68</v>
      </c>
      <c r="C59" s="64">
        <f>C16/'2.1 取引係数表'!AN$40</f>
        <v>2.5753687141414301E-6</v>
      </c>
      <c r="D59" s="64">
        <f>D16/'2.1 取引係数表'!AO$40</f>
        <v>5.6773624361573971E-6</v>
      </c>
      <c r="E59" s="64">
        <f>E16/'2.1 取引係数表'!AP$40</f>
        <v>5.906992062193756E-6</v>
      </c>
      <c r="F59" s="64">
        <f>F16/'2.1 取引係数表'!AQ$40</f>
        <v>2.5282992123203075E-4</v>
      </c>
      <c r="G59" s="64">
        <f>G16/'2.1 取引係数表'!AR$40</f>
        <v>1.0095626942669531E-4</v>
      </c>
      <c r="H59" s="64">
        <f>H16/'2.1 取引係数表'!AS$40</f>
        <v>5.3765019220011496E-4</v>
      </c>
      <c r="I59" s="64">
        <f>I16/'2.1 取引係数表'!AV$40</f>
        <v>2.1554164855362722E-2</v>
      </c>
      <c r="J59" s="65">
        <f t="shared" si="5"/>
        <v>3.208537280204865E-3</v>
      </c>
    </row>
    <row r="60" spans="1:10">
      <c r="A60" s="12" t="s">
        <v>13</v>
      </c>
      <c r="B60" s="13" t="s">
        <v>69</v>
      </c>
      <c r="C60" s="64">
        <f>C17/'2.1 取引係数表'!AN$40</f>
        <v>1.391152979953331E-6</v>
      </c>
      <c r="D60" s="64">
        <f>D17/'2.1 取引係数表'!AO$40</f>
        <v>1.8584104069746979E-6</v>
      </c>
      <c r="E60" s="64">
        <f>E17/'2.1 取引係数表'!AP$40</f>
        <v>3.2167682101539444E-6</v>
      </c>
      <c r="F60" s="64">
        <f>F17/'2.1 取引係数表'!AQ$40</f>
        <v>4.7981383304419746E-5</v>
      </c>
      <c r="G60" s="64">
        <f>G17/'2.1 取引係数表'!AR$40</f>
        <v>7.9401401048919627E-5</v>
      </c>
      <c r="H60" s="64">
        <f>H17/'2.1 取引係数表'!AS$40</f>
        <v>1.1606896325452646E-3</v>
      </c>
      <c r="I60" s="64">
        <f>I17/'2.1 取引係数表'!AV$40</f>
        <v>7.6518300992759566E-2</v>
      </c>
      <c r="J60" s="65">
        <f t="shared" si="5"/>
        <v>1.1116119963036464E-2</v>
      </c>
    </row>
    <row r="61" spans="1:10">
      <c r="A61" s="12" t="s">
        <v>14</v>
      </c>
      <c r="B61" s="13" t="s">
        <v>70</v>
      </c>
      <c r="C61" s="64">
        <f>C18/'2.1 取引係数表'!AN$40</f>
        <v>3.3210294269295882E-4</v>
      </c>
      <c r="D61" s="64">
        <f>D18/'2.1 取引係数表'!AO$40</f>
        <v>3.8244943481196539E-4</v>
      </c>
      <c r="E61" s="64">
        <f>E18/'2.1 取引係数表'!AP$40</f>
        <v>2.8286131355496013E-4</v>
      </c>
      <c r="F61" s="64">
        <f>F18/'2.1 取引係数表'!AQ$40</f>
        <v>8.6236850717530157E-3</v>
      </c>
      <c r="G61" s="64">
        <f>G18/'2.1 取引係数表'!AR$40</f>
        <v>3.4399561370976324E-3</v>
      </c>
      <c r="H61" s="64">
        <f>H18/'2.1 取引係数表'!AS$40</f>
        <v>5.9697306827601708E-3</v>
      </c>
      <c r="I61" s="64">
        <f>I18/'2.1 取引係数表'!AV$40</f>
        <v>0.10548201200972884</v>
      </c>
      <c r="J61" s="65">
        <f t="shared" si="5"/>
        <v>1.7787542513199937E-2</v>
      </c>
    </row>
    <row r="62" spans="1:10">
      <c r="A62" s="12" t="s">
        <v>15</v>
      </c>
      <c r="B62" s="13" t="s">
        <v>71</v>
      </c>
      <c r="C62" s="64">
        <f>C19/'2.1 取引係数表'!AN$40</f>
        <v>1.86272228629252E-6</v>
      </c>
      <c r="D62" s="64">
        <f>D19/'2.1 取引係数表'!AO$40</f>
        <v>2.0246442062697699E-6</v>
      </c>
      <c r="E62" s="64">
        <f>E19/'2.1 取引係数表'!AP$40</f>
        <v>7.5778724502092592E-7</v>
      </c>
      <c r="F62" s="64">
        <f>F19/'2.1 取引係数表'!AQ$40</f>
        <v>2.6289064031938523E-5</v>
      </c>
      <c r="G62" s="64">
        <f>G19/'2.1 取引係数表'!AR$40</f>
        <v>3.4028024648591218E-4</v>
      </c>
      <c r="H62" s="64">
        <f>H19/'2.1 取引係数表'!AS$40</f>
        <v>2.2271325700937549E-4</v>
      </c>
      <c r="I62" s="64">
        <f>I19/'2.1 取引係数表'!AV$40</f>
        <v>6.4389113313550336E-2</v>
      </c>
      <c r="J62" s="65">
        <f t="shared" si="5"/>
        <v>9.2832915764021629E-3</v>
      </c>
    </row>
    <row r="63" spans="1:10">
      <c r="A63" s="12" t="s">
        <v>16</v>
      </c>
      <c r="B63" s="13" t="s">
        <v>72</v>
      </c>
      <c r="C63" s="64">
        <f>C20/'2.1 取引係数表'!AN$40</f>
        <v>0</v>
      </c>
      <c r="D63" s="64">
        <f>D20/'2.1 取引係数表'!AO$40</f>
        <v>0</v>
      </c>
      <c r="E63" s="64">
        <f>E20/'2.1 取引係数表'!AP$40</f>
        <v>0</v>
      </c>
      <c r="F63" s="64">
        <f>F20/'2.1 取引係数表'!AQ$40</f>
        <v>0</v>
      </c>
      <c r="G63" s="64">
        <f>G20/'2.1 取引係数表'!AR$40</f>
        <v>0</v>
      </c>
      <c r="H63" s="64">
        <f>H20/'2.1 取引係数表'!AS$40</f>
        <v>0</v>
      </c>
      <c r="I63" s="64">
        <f>I20/'2.1 取引係数表'!AV$40</f>
        <v>8.3985160180134369E-2</v>
      </c>
      <c r="J63" s="65">
        <f t="shared" si="5"/>
        <v>1.1997880025733482E-2</v>
      </c>
    </row>
    <row r="64" spans="1:10">
      <c r="A64" s="12" t="s">
        <v>17</v>
      </c>
      <c r="B64" s="13" t="s">
        <v>73</v>
      </c>
      <c r="C64" s="64">
        <f>C21/'2.1 取引係数表'!AN$40</f>
        <v>3.9771340289183658E-7</v>
      </c>
      <c r="D64" s="64">
        <f>D21/'2.1 取引係数表'!AO$40</f>
        <v>6.0242056136348391E-6</v>
      </c>
      <c r="E64" s="64">
        <f>E21/'2.1 取引係数表'!AP$40</f>
        <v>9.6113372749740914E-7</v>
      </c>
      <c r="F64" s="64">
        <f>F21/'2.1 取引係数表'!AQ$40</f>
        <v>4.1694884229675541E-6</v>
      </c>
      <c r="G64" s="64">
        <f>G21/'2.1 取引係数表'!AR$40</f>
        <v>2.1555707520582807E-5</v>
      </c>
      <c r="H64" s="64">
        <f>H21/'2.1 取引係数表'!AS$40</f>
        <v>3.5970710243417147E-7</v>
      </c>
      <c r="I64" s="64">
        <f>I21/'2.1 取引係数表'!AV$40</f>
        <v>1.824550492903026E-3</v>
      </c>
      <c r="J64" s="65">
        <f t="shared" si="5"/>
        <v>2.654312069561478E-4</v>
      </c>
    </row>
    <row r="65" spans="1:10">
      <c r="A65" s="12" t="s">
        <v>18</v>
      </c>
      <c r="B65" s="13" t="s">
        <v>74</v>
      </c>
      <c r="C65" s="64">
        <f>C22/'2.1 取引係数表'!AN$40</f>
        <v>7.4386552598928858E-5</v>
      </c>
      <c r="D65" s="64">
        <f>D22/'2.1 取引係数表'!AO$40</f>
        <v>6.7437863746359957E-5</v>
      </c>
      <c r="E65" s="64">
        <f>E22/'2.1 取引係数表'!AP$40</f>
        <v>6.2815395847200424E-5</v>
      </c>
      <c r="F65" s="64">
        <f>F22/'2.1 取引係数表'!AQ$40</f>
        <v>1.2808307881635245E-4</v>
      </c>
      <c r="G65" s="64">
        <f>G22/'2.1 取引係数表'!AR$40</f>
        <v>3.415297514989807E-4</v>
      </c>
      <c r="H65" s="64">
        <f>H22/'2.1 取引係数表'!AS$40</f>
        <v>3.8578690195131685E-6</v>
      </c>
      <c r="I65" s="64">
        <f>I22/'2.1 取引係数表'!AV$40</f>
        <v>2.2231549458368895E-3</v>
      </c>
      <c r="J65" s="65">
        <f t="shared" si="5"/>
        <v>4.1446649390917501E-4</v>
      </c>
    </row>
    <row r="66" spans="1:10">
      <c r="A66" s="12" t="s">
        <v>19</v>
      </c>
      <c r="B66" s="13" t="s">
        <v>75</v>
      </c>
      <c r="C66" s="64">
        <f>C23/'2.1 取引係数表'!AN$40</f>
        <v>2.5701828771012005E-3</v>
      </c>
      <c r="D66" s="64">
        <f>D23/'2.1 取引係数表'!AO$40</f>
        <v>1.1902820742428074E-2</v>
      </c>
      <c r="E66" s="64">
        <f>E23/'2.1 取引係数表'!AP$40</f>
        <v>1.1797821141828554E-2</v>
      </c>
      <c r="F66" s="64">
        <f>F23/'2.1 取引係数表'!AQ$40</f>
        <v>0.74633014176510415</v>
      </c>
      <c r="G66" s="64">
        <f>G23/'2.1 取引係数表'!AR$40</f>
        <v>0.22562690084922446</v>
      </c>
      <c r="H66" s="64">
        <f>H23/'2.1 取引係数表'!AS$40</f>
        <v>4.8773151042759607E-5</v>
      </c>
      <c r="I66" s="64">
        <f>I23/'2.1 取引係数表'!AV$40</f>
        <v>1.049834433011012E-2</v>
      </c>
      <c r="J66" s="65">
        <f t="shared" si="5"/>
        <v>0.14411071212240562</v>
      </c>
    </row>
    <row r="67" spans="1:10">
      <c r="A67" s="12" t="s">
        <v>20</v>
      </c>
      <c r="B67" s="13" t="s">
        <v>76</v>
      </c>
      <c r="C67" s="64">
        <f>C24/'2.1 取引係数表'!AN$40</f>
        <v>8.6784051907421514E-3</v>
      </c>
      <c r="D67" s="64">
        <f>D24/'2.1 取引係数表'!AO$40</f>
        <v>2.6045840633323523E-2</v>
      </c>
      <c r="E67" s="64">
        <f>E24/'2.1 取引係数表'!AP$40</f>
        <v>1.2765624682142299E-2</v>
      </c>
      <c r="F67" s="64">
        <f>F24/'2.1 取引係数表'!AQ$40</f>
        <v>3.7689332702760736E-3</v>
      </c>
      <c r="G67" s="64">
        <f>G24/'2.1 取引係数表'!AR$40</f>
        <v>2.321150682190336E-3</v>
      </c>
      <c r="H67" s="64">
        <f>H24/'2.1 取引係数表'!AS$40</f>
        <v>1.332020542758143E-4</v>
      </c>
      <c r="I67" s="64">
        <f>I24/'2.1 取引係数表'!AV$40</f>
        <v>6.5936073922229471E-2</v>
      </c>
      <c r="J67" s="65">
        <f t="shared" si="5"/>
        <v>1.7092747205025665E-2</v>
      </c>
    </row>
    <row r="68" spans="1:10">
      <c r="A68" s="12" t="s">
        <v>21</v>
      </c>
      <c r="B68" s="13" t="s">
        <v>77</v>
      </c>
      <c r="C68" s="64">
        <f>C25/'2.1 取引係数表'!AN$40</f>
        <v>7.830723313230795E-3</v>
      </c>
      <c r="D68" s="64">
        <f>D25/'2.1 取引係数表'!AO$40</f>
        <v>1.2844385303509393E-2</v>
      </c>
      <c r="E68" s="64">
        <f>E25/'2.1 取引係数表'!AP$40</f>
        <v>-1.1667888583723087E-2</v>
      </c>
      <c r="F68" s="64">
        <f>F25/'2.1 取引係数表'!AQ$40</f>
        <v>2.3898539822296404E-3</v>
      </c>
      <c r="G68" s="64">
        <f>G25/'2.1 取引係数表'!AR$40</f>
        <v>9.7536861391130786E-4</v>
      </c>
      <c r="H68" s="64">
        <f>H25/'2.1 取引係数表'!AS$40</f>
        <v>2.1401859194684381E-5</v>
      </c>
      <c r="I68" s="64">
        <f>I25/'2.1 取引係数表'!AV$40</f>
        <v>1.0867095951810086E-2</v>
      </c>
      <c r="J68" s="65">
        <f t="shared" si="5"/>
        <v>3.3229914914518315E-3</v>
      </c>
    </row>
    <row r="69" spans="1:10">
      <c r="A69" s="12" t="s">
        <v>22</v>
      </c>
      <c r="B69" s="13" t="s">
        <v>78</v>
      </c>
      <c r="C69" s="64">
        <f>C26/'2.1 取引係数表'!AN$40</f>
        <v>3.4885043931499417E-2</v>
      </c>
      <c r="D69" s="64">
        <f>D26/'2.1 取引係数表'!AO$40</f>
        <v>5.2582019329337593E-2</v>
      </c>
      <c r="E69" s="64">
        <f>E26/'2.1 取引係数表'!AP$40</f>
        <v>1.0243831470582696E-2</v>
      </c>
      <c r="F69" s="64">
        <f>F26/'2.1 取引係数表'!AQ$40</f>
        <v>2.0820108260148587E-2</v>
      </c>
      <c r="G69" s="64">
        <f>G26/'2.1 取引係数表'!AR$40</f>
        <v>4.671869724264098E-2</v>
      </c>
      <c r="H69" s="64">
        <f>H26/'2.1 取引係数表'!AS$40</f>
        <v>-2.1299884353242712E-4</v>
      </c>
      <c r="I69" s="64">
        <f>I26/'2.1 取引係数表'!AV$40</f>
        <v>8.5389552629745943E-2</v>
      </c>
      <c r="J69" s="65">
        <f t="shared" si="5"/>
        <v>3.5775179145774681E-2</v>
      </c>
    </row>
    <row r="70" spans="1:10">
      <c r="A70" s="12" t="s">
        <v>23</v>
      </c>
      <c r="B70" s="13" t="s">
        <v>79</v>
      </c>
      <c r="C70" s="64">
        <f>C27/'2.1 取引係数表'!AN$40</f>
        <v>4.8773581612194857E-3</v>
      </c>
      <c r="D70" s="64">
        <f>D27/'2.1 取引係数表'!AO$40</f>
        <v>4.1078298338265012E-2</v>
      </c>
      <c r="E70" s="64">
        <f>E27/'2.1 取引係数表'!AP$40</f>
        <v>6.4875699134544504E-3</v>
      </c>
      <c r="F70" s="64">
        <f>F27/'2.1 取引係数表'!AQ$40</f>
        <v>8.5575704778149721E-3</v>
      </c>
      <c r="G70" s="64">
        <f>G27/'2.1 取引係数表'!AR$40</f>
        <v>4.2537281313759232E-3</v>
      </c>
      <c r="H70" s="64">
        <f>H27/'2.1 取引係数表'!AS$40</f>
        <v>3.3711760005585807E-6</v>
      </c>
      <c r="I70" s="64">
        <f>I27/'2.1 取引係数表'!AV$40</f>
        <v>3.4742275144431706E-2</v>
      </c>
      <c r="J70" s="65">
        <f t="shared" si="5"/>
        <v>1.4285738763223159E-2</v>
      </c>
    </row>
    <row r="71" spans="1:10">
      <c r="A71" s="12" t="s">
        <v>24</v>
      </c>
      <c r="B71" s="13" t="s">
        <v>80</v>
      </c>
      <c r="C71" s="64">
        <f>C28/'2.1 取引係数表'!AN$40</f>
        <v>6.7245666449560941E-3</v>
      </c>
      <c r="D71" s="64">
        <f>D28/'2.1 取引係数表'!AO$40</f>
        <v>0.22937892004685373</v>
      </c>
      <c r="E71" s="64">
        <f>E28/'2.1 取引係数表'!AP$40</f>
        <v>5.6007596992381399E-3</v>
      </c>
      <c r="F71" s="64">
        <f>F28/'2.1 取引係数表'!AQ$40</f>
        <v>5.8164164365844912E-3</v>
      </c>
      <c r="G71" s="64">
        <f>G28/'2.1 取引係数表'!AR$40</f>
        <v>3.2958336510457973E-3</v>
      </c>
      <c r="H71" s="64">
        <f>H28/'2.1 取引係数表'!AS$40</f>
        <v>9.8187342799299821E-6</v>
      </c>
      <c r="I71" s="64">
        <f>I28/'2.1 取引係数表'!AV$40</f>
        <v>8.7635495371694416E-3</v>
      </c>
      <c r="J71" s="65">
        <f t="shared" si="5"/>
        <v>3.7084266392875376E-2</v>
      </c>
    </row>
    <row r="72" spans="1:10">
      <c r="A72" s="12" t="s">
        <v>25</v>
      </c>
      <c r="B72" s="13" t="s">
        <v>81</v>
      </c>
      <c r="C72" s="64">
        <f>C29/'2.1 取引係数表'!AN$40</f>
        <v>1.1733694553282128E-2</v>
      </c>
      <c r="D72" s="64">
        <f>D29/'2.1 取引係数表'!AO$40</f>
        <v>1.0995603123680886E-2</v>
      </c>
      <c r="E72" s="64">
        <f>E29/'2.1 取引係数表'!AP$40</f>
        <v>4.7195542010598675E-3</v>
      </c>
      <c r="F72" s="64">
        <f>F29/'2.1 取引係数表'!AQ$40</f>
        <v>7.9297507093022395E-3</v>
      </c>
      <c r="G72" s="64">
        <f>G29/'2.1 取引係数表'!AR$40</f>
        <v>6.1935084620267731E-3</v>
      </c>
      <c r="H72" s="64">
        <f>H29/'2.1 取引係数表'!AS$40</f>
        <v>-1.5794367890368982E-4</v>
      </c>
      <c r="I72" s="64">
        <f>I29/'2.1 取引係数表'!AV$40</f>
        <v>3.5456959422390071E-2</v>
      </c>
      <c r="J72" s="65">
        <f t="shared" si="5"/>
        <v>1.0981589541834039E-2</v>
      </c>
    </row>
    <row r="73" spans="1:10">
      <c r="A73" s="12" t="s">
        <v>26</v>
      </c>
      <c r="B73" s="13" t="s">
        <v>82</v>
      </c>
      <c r="C73" s="64">
        <f>C30/'2.1 取引係数表'!AN$40</f>
        <v>2.2965937375985946E-3</v>
      </c>
      <c r="D73" s="64">
        <f>D30/'2.1 取引係数表'!AO$40</f>
        <v>4.8821989554331778E-3</v>
      </c>
      <c r="E73" s="64">
        <f>E30/'2.1 取引係数表'!AP$40</f>
        <v>2.7939319857914237E-3</v>
      </c>
      <c r="F73" s="64">
        <f>F30/'2.1 取引係数表'!AQ$40</f>
        <v>9.836462108068383E-3</v>
      </c>
      <c r="G73" s="64">
        <f>G30/'2.1 取引係数表'!AR$40</f>
        <v>6.4735063545641146E-3</v>
      </c>
      <c r="H73" s="64">
        <f>H30/'2.1 取引係数表'!AS$40</f>
        <v>5.446770508427757E-6</v>
      </c>
      <c r="I73" s="64">
        <f>I30/'2.1 取引係数表'!AV$40</f>
        <v>6.7958203527536251E-3</v>
      </c>
      <c r="J73" s="65">
        <f t="shared" si="5"/>
        <v>4.7262800378168202E-3</v>
      </c>
    </row>
    <row r="74" spans="1:10">
      <c r="A74" s="12" t="s">
        <v>27</v>
      </c>
      <c r="B74" s="13" t="s">
        <v>83</v>
      </c>
      <c r="C74" s="64">
        <f>C31/'2.1 取引係数表'!AN$40</f>
        <v>2.3348439391701687E-4</v>
      </c>
      <c r="D74" s="64">
        <f>D31/'2.1 取引係数表'!AO$40</f>
        <v>1.8966272864674365E-3</v>
      </c>
      <c r="E74" s="64">
        <f>E31/'2.1 取引係数表'!AP$40</f>
        <v>0.30674039326940566</v>
      </c>
      <c r="F74" s="64">
        <f>F31/'2.1 取引係数表'!AQ$40</f>
        <v>9.186431345129827E-4</v>
      </c>
      <c r="G74" s="64">
        <f>G31/'2.1 取引係数表'!AR$40</f>
        <v>3.1346143837102732E-4</v>
      </c>
      <c r="H74" s="64">
        <f>H31/'2.1 取引係数表'!AS$40</f>
        <v>-1.2609567151409781E-6</v>
      </c>
      <c r="I74" s="64">
        <f>I31/'2.1 取引係数表'!AV$40</f>
        <v>2.1596261149096083E-3</v>
      </c>
      <c r="J74" s="65">
        <f t="shared" si="5"/>
        <v>4.4608710668695518E-2</v>
      </c>
    </row>
    <row r="75" spans="1:10">
      <c r="A75" s="12" t="s">
        <v>28</v>
      </c>
      <c r="B75" s="13" t="s">
        <v>84</v>
      </c>
      <c r="C75" s="64">
        <f>C32/'2.1 取引係数表'!AN$40</f>
        <v>6.1566011099028345E-4</v>
      </c>
      <c r="D75" s="64">
        <f>D32/'2.1 取引係数表'!AO$40</f>
        <v>1.8649928791866971E-2</v>
      </c>
      <c r="E75" s="64">
        <f>E32/'2.1 取引係数表'!AP$40</f>
        <v>0.19513874501021161</v>
      </c>
      <c r="F75" s="64">
        <f>F32/'2.1 取引係数表'!AQ$40</f>
        <v>1.2765407030134802E-3</v>
      </c>
      <c r="G75" s="64">
        <f>G32/'2.1 取引係数表'!AR$40</f>
        <v>6.0292268849298407E-4</v>
      </c>
      <c r="H75" s="64">
        <f>H32/'2.1 取引係数表'!AS$40</f>
        <v>3.0749041572469364E-5</v>
      </c>
      <c r="I75" s="64">
        <f>I32/'2.1 取引係数表'!AV$40</f>
        <v>6.6458612410981027E-3</v>
      </c>
      <c r="J75" s="65">
        <f t="shared" si="5"/>
        <v>3.1851486798177987E-2</v>
      </c>
    </row>
    <row r="76" spans="1:10">
      <c r="A76" s="12" t="s">
        <v>29</v>
      </c>
      <c r="B76" s="13" t="s">
        <v>85</v>
      </c>
      <c r="C76" s="64">
        <f>C33/'2.1 取引係数表'!AN$40</f>
        <v>2.8597272531990087E-2</v>
      </c>
      <c r="D76" s="64">
        <f>D33/'2.1 取引係数表'!AO$40</f>
        <v>5.350863438096596E-2</v>
      </c>
      <c r="E76" s="64">
        <f>E33/'2.1 取引係数表'!AP$40</f>
        <v>0.47046259268591434</v>
      </c>
      <c r="F76" s="64">
        <f>F33/'2.1 取引係数表'!AQ$40</f>
        <v>2.7911470216752331E-6</v>
      </c>
      <c r="G76" s="64">
        <f>G33/'2.1 取引係数表'!AR$40</f>
        <v>2.0014894302228008E-6</v>
      </c>
      <c r="H76" s="64">
        <f>H33/'2.1 取引係数表'!AS$40</f>
        <v>7.8656256422846777E-8</v>
      </c>
      <c r="I76" s="64">
        <f>I33/'2.1 取引係数表'!AV$40</f>
        <v>2.3402194184397969E-3</v>
      </c>
      <c r="J76" s="65">
        <f t="shared" si="5"/>
        <v>7.927337004428836E-2</v>
      </c>
    </row>
    <row r="77" spans="1:10">
      <c r="A77" s="12" t="s">
        <v>30</v>
      </c>
      <c r="B77" s="13" t="s">
        <v>86</v>
      </c>
      <c r="C77" s="64">
        <f>C34/'2.1 取引係数表'!AN$40</f>
        <v>5.8970665194043844E-4</v>
      </c>
      <c r="D77" s="64">
        <f>D34/'2.1 取引係数表'!AO$40</f>
        <v>1.4682513072981703E-2</v>
      </c>
      <c r="E77" s="64">
        <f>E34/'2.1 取引係数表'!AP$40</f>
        <v>4.1653049156761151E-4</v>
      </c>
      <c r="F77" s="64">
        <f>F34/'2.1 取引係数表'!AQ$40</f>
        <v>7.7535238673007547E-4</v>
      </c>
      <c r="G77" s="64">
        <f>G34/'2.1 取引係数表'!AR$40</f>
        <v>3.0399336597928921E-4</v>
      </c>
      <c r="H77" s="64">
        <f>H34/'2.1 取引係数表'!AS$40</f>
        <v>6.2670914724527807E-6</v>
      </c>
      <c r="I77" s="64">
        <f>I34/'2.1 取引係数表'!AV$40</f>
        <v>9.801281238340875E-3</v>
      </c>
      <c r="J77" s="65">
        <f t="shared" si="5"/>
        <v>3.7965206141446356E-3</v>
      </c>
    </row>
    <row r="78" spans="1:10">
      <c r="A78" s="12" t="s">
        <v>31</v>
      </c>
      <c r="B78" s="13" t="s">
        <v>87</v>
      </c>
      <c r="C78" s="64">
        <f>C35/'2.1 取引係数表'!AN$40</f>
        <v>8.3776832008960276E-3</v>
      </c>
      <c r="D78" s="64">
        <f>D35/'2.1 取引係数表'!AO$40</f>
        <v>1.489321122593169E-2</v>
      </c>
      <c r="E78" s="64">
        <f>E35/'2.1 取引係数表'!AP$40</f>
        <v>2.0267025868106352E-2</v>
      </c>
      <c r="F78" s="64">
        <f>F35/'2.1 取引係数表'!AQ$40</f>
        <v>4.408389797995118E-2</v>
      </c>
      <c r="G78" s="64">
        <f>G35/'2.1 取引係数表'!AR$40</f>
        <v>3.132762841746399E-2</v>
      </c>
      <c r="H78" s="64">
        <f>H35/'2.1 取引係数表'!AS$40</f>
        <v>1.5678817605691142E-4</v>
      </c>
      <c r="I78" s="64">
        <f>I35/'2.1 取引係数表'!AV$40</f>
        <v>4.3540377023911864E-2</v>
      </c>
      <c r="J78" s="65">
        <f t="shared" si="5"/>
        <v>2.3235230270331142E-2</v>
      </c>
    </row>
    <row r="79" spans="1:10">
      <c r="A79" s="12" t="s">
        <v>32</v>
      </c>
      <c r="B79" s="13" t="s">
        <v>88</v>
      </c>
      <c r="C79" s="64">
        <f>C36/'2.1 取引係数表'!AN$40</f>
        <v>0.25432336627239555</v>
      </c>
      <c r="D79" s="64">
        <f>D36/'2.1 取引係数表'!AO$40</f>
        <v>2.0522459854184993E-2</v>
      </c>
      <c r="E79" s="64">
        <f>E36/'2.1 取引係数表'!AP$40</f>
        <v>0</v>
      </c>
      <c r="F79" s="64">
        <f>F36/'2.1 取引係数表'!AQ$40</f>
        <v>0</v>
      </c>
      <c r="G79" s="64">
        <f>G36/'2.1 取引係数表'!AR$40</f>
        <v>0</v>
      </c>
      <c r="H79" s="64">
        <f>H36/'2.1 取引係数表'!AS$40</f>
        <v>0</v>
      </c>
      <c r="I79" s="64">
        <f>I36/'2.1 取引係数表'!AV$40</f>
        <v>2.4654503960927117E-2</v>
      </c>
      <c r="J79" s="65">
        <f t="shared" si="5"/>
        <v>4.2785761441072524E-2</v>
      </c>
    </row>
    <row r="80" spans="1:10">
      <c r="A80" s="12" t="s">
        <v>33</v>
      </c>
      <c r="B80" s="13" t="s">
        <v>89</v>
      </c>
      <c r="C80" s="64">
        <f>C37/'2.1 取引係数表'!AN$40</f>
        <v>5.4353497049644747E-2</v>
      </c>
      <c r="D80" s="64">
        <f>D37/'2.1 取引係数表'!AO$40</f>
        <v>5.4378982746089662E-2</v>
      </c>
      <c r="E80" s="64">
        <f>E37/'2.1 取引係数表'!AP$40</f>
        <v>5.0287940973197838E-3</v>
      </c>
      <c r="F80" s="64">
        <f>F37/'2.1 取引係数表'!AQ$40</f>
        <v>3.8602142058898037E-4</v>
      </c>
      <c r="G80" s="64">
        <f>G37/'2.1 取引係数表'!AR$40</f>
        <v>1.7967619456934721E-4</v>
      </c>
      <c r="H80" s="64">
        <f>H37/'2.1 取引係数表'!AS$40</f>
        <v>2.9143715750819465E-7</v>
      </c>
      <c r="I80" s="64">
        <f>I37/'2.1 取引係数表'!AV$40</f>
        <v>1.4099999394232458E-2</v>
      </c>
      <c r="J80" s="65">
        <f t="shared" si="5"/>
        <v>1.8346751762800356E-2</v>
      </c>
    </row>
    <row r="81" spans="1:10">
      <c r="A81" s="12" t="s">
        <v>34</v>
      </c>
      <c r="B81" s="13" t="s">
        <v>90</v>
      </c>
      <c r="C81" s="64">
        <f>C38/'2.1 取引係数表'!AN$40</f>
        <v>7.274636560341604E-4</v>
      </c>
      <c r="D81" s="64">
        <f>D38/'2.1 取引係数表'!AO$40</f>
        <v>8.6047149060420409E-4</v>
      </c>
      <c r="E81" s="64">
        <f>E38/'2.1 取引係数表'!AP$40</f>
        <v>2.5710963800500632E-3</v>
      </c>
      <c r="F81" s="64">
        <f>F38/'2.1 取引係数表'!AQ$40</f>
        <v>5.1403549511159444E-4</v>
      </c>
      <c r="G81" s="64">
        <f>G38/'2.1 取引係数表'!AR$40</f>
        <v>3.7980642780206824E-4</v>
      </c>
      <c r="H81" s="64">
        <f>H38/'2.1 取引係数表'!AS$40</f>
        <v>3.0943911374894612E-7</v>
      </c>
      <c r="I81" s="64">
        <f>I38/'2.1 取引係数表'!AV$40</f>
        <v>1.5105384575080339E-3</v>
      </c>
      <c r="J81" s="65">
        <f t="shared" si="5"/>
        <v>9.3767447803198183E-4</v>
      </c>
    </row>
    <row r="82" spans="1:10">
      <c r="A82" s="28" t="s">
        <v>129</v>
      </c>
      <c r="B82" s="13" t="s">
        <v>91</v>
      </c>
      <c r="C82" s="64">
        <f>C39/'2.1 取引係数表'!AN$40</f>
        <v>1.3622243495759996E-3</v>
      </c>
      <c r="D82" s="64">
        <f>D39/'2.1 取引係数表'!AO$40</f>
        <v>1.4467730016601678E-3</v>
      </c>
      <c r="E82" s="64">
        <f>E39/'2.1 取引係数表'!AP$40</f>
        <v>2.3439999936337168E-3</v>
      </c>
      <c r="F82" s="64">
        <f>F39/'2.1 取引係数表'!AQ$40</f>
        <v>5.3596646243053271E-3</v>
      </c>
      <c r="G82" s="64">
        <f>G39/'2.1 取引係数表'!AR$40</f>
        <v>1.8288365951939919E-3</v>
      </c>
      <c r="H82" s="64">
        <f>H39/'2.1 取引係数表'!AS$40</f>
        <v>-7.356834057769619E-6</v>
      </c>
      <c r="I82" s="64">
        <f>I39/'2.1 取引係数表'!AV$40</f>
        <v>1.2599965378224246E-2</v>
      </c>
      <c r="J82" s="65">
        <f t="shared" si="5"/>
        <v>3.5620153012193832E-3</v>
      </c>
    </row>
    <row r="83" spans="1:10">
      <c r="A83" s="29" t="s">
        <v>130</v>
      </c>
      <c r="B83" s="20" t="s">
        <v>142</v>
      </c>
      <c r="C83" s="66">
        <f>SUM(C47:C82)</f>
        <v>0.43562297203179523</v>
      </c>
      <c r="D83" s="66">
        <f>SUM(D47:D82)</f>
        <v>0.57728784971139113</v>
      </c>
      <c r="E83" s="66">
        <f t="shared" ref="E83:I83" si="6">SUM(E47:E82)</f>
        <v>1.0481104004785933</v>
      </c>
      <c r="F83" s="66">
        <f t="shared" si="6"/>
        <v>0.87802426370666964</v>
      </c>
      <c r="G83" s="66">
        <f t="shared" si="6"/>
        <v>0.33874604210956288</v>
      </c>
      <c r="H83" s="66">
        <f t="shared" si="6"/>
        <v>6.2663393117272474E-3</v>
      </c>
      <c r="I83" s="66">
        <f t="shared" si="6"/>
        <v>1.1208859235622592</v>
      </c>
      <c r="J83" s="67">
        <f>SUM(J47:J82)</f>
        <v>0.62927768441599963</v>
      </c>
    </row>
  </sheetData>
  <dataConsolidate leftLabels="1" topLabels="1">
    <dataRefs count="1">
      <dataRef ref="C3:HF202" sheet="平成２１年朝来市産連（188部門最終調整）" r:id="rId1"/>
    </dataRefs>
  </dataConsolidate>
  <mergeCells count="3">
    <mergeCell ref="A2:B3"/>
    <mergeCell ref="L2:M3"/>
    <mergeCell ref="A45:B46"/>
  </mergeCells>
  <phoneticPr fontId="1"/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2.1 取引係数表</vt:lpstr>
      <vt:lpstr>2.2 投入係数表</vt:lpstr>
      <vt:lpstr>2.3.1 逆行列係数表(封鎖型)</vt:lpstr>
      <vt:lpstr>2.3.2 逆行列係数(開放型)</vt:lpstr>
      <vt:lpstr>2.4 最終需要項目別生産誘発額・生産誘発依存度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2013-06-27T05:36:05Z</dcterms:created>
  <dcterms:modified xsi:type="dcterms:W3CDTF">2013-06-27T05:59:26Z</dcterms:modified>
</cp:coreProperties>
</file>